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ОКУМЕНТАЦИЯ_25-26\ОЛИМПИАДИ\25-26\НОИТ\"/>
    </mc:Choice>
  </mc:AlternateContent>
  <xr:revisionPtr revIDLastSave="0" documentId="13_ncr:1_{7315C6F1-FEC2-4C9F-A437-0FF963BBA802}" xr6:coauthVersionLast="47" xr6:coauthVersionMax="47" xr10:uidLastSave="{00000000-0000-0000-0000-000000000000}"/>
  <bookViews>
    <workbookView xWindow="-120" yWindow="-120" windowWidth="29040" windowHeight="15720" activeTab="2" xr2:uid="{60164CA6-DE43-47A3-A4FD-CE1DB890ED47}"/>
  </bookViews>
  <sheets>
    <sheet name="Стара Загора" sheetId="10" r:id="rId1"/>
    <sheet name="MON" sheetId="2" r:id="rId2"/>
    <sheet name="Протокол НОИТ-long" sheetId="5" r:id="rId3"/>
    <sheet name="Протокол НОИТ-short" sheetId="6" r:id="rId4"/>
    <sheet name="График за печат (PDF)" sheetId="9" r:id="rId5"/>
  </sheets>
  <definedNames>
    <definedName name="_xlnm._FilterDatabase" localSheetId="1" hidden="1">MON!$A$1:$N$2</definedName>
    <definedName name="_xlnm._FilterDatabase" localSheetId="0" hidden="1">'Стара Загора'!$A$1:$N$35</definedName>
    <definedName name="_xlnm.Print_Titles" localSheetId="4">'График за печат (PDF)'!$1:$1</definedName>
    <definedName name="_xlnm.Print_Titles" localSheetId="3">'Протокол НОИТ-short'!$1:$1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0" i="6" l="1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24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5" i="6"/>
  <c r="H37" i="6"/>
  <c r="H38" i="6"/>
  <c r="H39" i="6"/>
  <c r="H35" i="6"/>
  <c r="H36" i="6"/>
  <c r="H31" i="6"/>
  <c r="H32" i="6"/>
  <c r="H33" i="6"/>
  <c r="H34" i="6"/>
  <c r="H25" i="6"/>
  <c r="H26" i="6"/>
  <c r="H27" i="6"/>
  <c r="H28" i="6"/>
  <c r="H29" i="6"/>
  <c r="H24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5" i="6"/>
  <c r="B36" i="6" l="1"/>
  <c r="C36" i="6"/>
  <c r="D36" i="6"/>
  <c r="E36" i="6"/>
  <c r="F36" i="6"/>
  <c r="G36" i="6"/>
  <c r="I36" i="6"/>
  <c r="K36" i="6"/>
  <c r="B37" i="6"/>
  <c r="C37" i="6"/>
  <c r="D37" i="6"/>
  <c r="E37" i="6"/>
  <c r="F37" i="6"/>
  <c r="G37" i="6"/>
  <c r="I37" i="6"/>
  <c r="K37" i="6"/>
  <c r="B38" i="6"/>
  <c r="C38" i="6"/>
  <c r="D38" i="6"/>
  <c r="E38" i="6"/>
  <c r="F38" i="6"/>
  <c r="G38" i="6"/>
  <c r="I38" i="6"/>
  <c r="K38" i="6"/>
  <c r="B39" i="6"/>
  <c r="C39" i="6"/>
  <c r="D39" i="6"/>
  <c r="E39" i="6"/>
  <c r="F39" i="6"/>
  <c r="G39" i="6"/>
  <c r="I39" i="6"/>
  <c r="K39" i="6"/>
  <c r="E36" i="9"/>
  <c r="M37" i="6"/>
  <c r="A36" i="6"/>
  <c r="A37" i="6"/>
  <c r="A38" i="6"/>
  <c r="A39" i="6"/>
  <c r="A35" i="9"/>
  <c r="A36" i="9"/>
  <c r="A37" i="9"/>
  <c r="A38" i="9"/>
  <c r="B35" i="9"/>
  <c r="C35" i="9"/>
  <c r="D35" i="9"/>
  <c r="B36" i="9"/>
  <c r="C36" i="9"/>
  <c r="D36" i="9"/>
  <c r="B37" i="9"/>
  <c r="C37" i="9"/>
  <c r="D37" i="9"/>
  <c r="B38" i="9"/>
  <c r="C38" i="9"/>
  <c r="D38" i="9"/>
  <c r="A1" i="9" l="1"/>
  <c r="A22" i="9"/>
  <c r="A2" i="9"/>
  <c r="A23" i="6"/>
  <c r="A24" i="6"/>
  <c r="D21" i="9" l="1"/>
  <c r="C21" i="9"/>
  <c r="B21" i="9"/>
  <c r="A21" i="9"/>
  <c r="L41" i="6"/>
  <c r="H40" i="6"/>
  <c r="L22" i="6"/>
  <c r="K22" i="6"/>
  <c r="I22" i="6"/>
  <c r="G22" i="6"/>
  <c r="F22" i="6"/>
  <c r="E22" i="6"/>
  <c r="D22" i="6"/>
  <c r="C22" i="6"/>
  <c r="B22" i="6"/>
  <c r="A22" i="6"/>
  <c r="A25" i="6" l="1"/>
  <c r="B25" i="6"/>
  <c r="C25" i="6"/>
  <c r="D25" i="6"/>
  <c r="E25" i="6"/>
  <c r="F25" i="6"/>
  <c r="G25" i="6"/>
  <c r="I25" i="6"/>
  <c r="K25" i="6"/>
  <c r="L25" i="6"/>
  <c r="A26" i="6"/>
  <c r="B26" i="6"/>
  <c r="C26" i="6"/>
  <c r="D26" i="6"/>
  <c r="E26" i="6"/>
  <c r="F26" i="6"/>
  <c r="G26" i="6"/>
  <c r="I26" i="6"/>
  <c r="K26" i="6"/>
  <c r="L26" i="6"/>
  <c r="A27" i="6"/>
  <c r="B27" i="6"/>
  <c r="C27" i="6"/>
  <c r="D27" i="6"/>
  <c r="E27" i="6"/>
  <c r="F27" i="6"/>
  <c r="G27" i="6"/>
  <c r="I27" i="6"/>
  <c r="K27" i="6"/>
  <c r="L27" i="6"/>
  <c r="A28" i="6"/>
  <c r="B28" i="6"/>
  <c r="C28" i="6"/>
  <c r="D28" i="6"/>
  <c r="E28" i="6"/>
  <c r="F28" i="6"/>
  <c r="G28" i="6"/>
  <c r="I28" i="6"/>
  <c r="K28" i="6"/>
  <c r="L28" i="6"/>
  <c r="A29" i="6"/>
  <c r="B29" i="6"/>
  <c r="C29" i="6"/>
  <c r="D29" i="6"/>
  <c r="E29" i="6"/>
  <c r="F29" i="6"/>
  <c r="G29" i="6"/>
  <c r="I29" i="6"/>
  <c r="K29" i="6"/>
  <c r="L29" i="6"/>
  <c r="A30" i="6"/>
  <c r="B30" i="6"/>
  <c r="C30" i="6"/>
  <c r="D30" i="6"/>
  <c r="E30" i="6"/>
  <c r="F30" i="6"/>
  <c r="G30" i="6"/>
  <c r="I30" i="6"/>
  <c r="K30" i="6"/>
  <c r="L30" i="6"/>
  <c r="A31" i="6"/>
  <c r="B31" i="6"/>
  <c r="C31" i="6"/>
  <c r="D31" i="6"/>
  <c r="E31" i="6"/>
  <c r="F31" i="6"/>
  <c r="G31" i="6"/>
  <c r="I31" i="6"/>
  <c r="K31" i="6"/>
  <c r="L31" i="6"/>
  <c r="A32" i="6"/>
  <c r="B32" i="6"/>
  <c r="C32" i="6"/>
  <c r="D32" i="6"/>
  <c r="E32" i="6"/>
  <c r="F32" i="6"/>
  <c r="G32" i="6"/>
  <c r="I32" i="6"/>
  <c r="K32" i="6"/>
  <c r="L32" i="6"/>
  <c r="A33" i="6"/>
  <c r="B33" i="6"/>
  <c r="C33" i="6"/>
  <c r="D33" i="6"/>
  <c r="E33" i="6"/>
  <c r="F33" i="6"/>
  <c r="G33" i="6"/>
  <c r="I33" i="6"/>
  <c r="K33" i="6"/>
  <c r="L33" i="6"/>
  <c r="A34" i="6"/>
  <c r="B34" i="6"/>
  <c r="C34" i="6"/>
  <c r="D34" i="6"/>
  <c r="E34" i="6"/>
  <c r="F34" i="6"/>
  <c r="G34" i="6"/>
  <c r="I34" i="6"/>
  <c r="K34" i="6"/>
  <c r="L34" i="6"/>
  <c r="A35" i="6"/>
  <c r="B35" i="6"/>
  <c r="C35" i="6"/>
  <c r="D35" i="6"/>
  <c r="E35" i="6"/>
  <c r="F35" i="6"/>
  <c r="G35" i="6"/>
  <c r="I35" i="6"/>
  <c r="K35" i="6"/>
  <c r="L35" i="6"/>
  <c r="M24" i="6"/>
  <c r="L24" i="6"/>
  <c r="K24" i="6"/>
  <c r="I24" i="6"/>
  <c r="G24" i="6"/>
  <c r="F24" i="6"/>
  <c r="E24" i="6"/>
  <c r="D24" i="6"/>
  <c r="C24" i="6"/>
  <c r="B24" i="6"/>
  <c r="A6" i="6"/>
  <c r="B6" i="6"/>
  <c r="C6" i="6"/>
  <c r="D6" i="6"/>
  <c r="E6" i="6"/>
  <c r="F6" i="6"/>
  <c r="G6" i="6"/>
  <c r="I6" i="6"/>
  <c r="K6" i="6"/>
  <c r="L6" i="6"/>
  <c r="A7" i="6"/>
  <c r="B7" i="6"/>
  <c r="C7" i="6"/>
  <c r="D7" i="6"/>
  <c r="E7" i="6"/>
  <c r="F7" i="6"/>
  <c r="G7" i="6"/>
  <c r="I7" i="6"/>
  <c r="K7" i="6"/>
  <c r="L7" i="6"/>
  <c r="A8" i="6"/>
  <c r="B8" i="6"/>
  <c r="C8" i="6"/>
  <c r="D8" i="6"/>
  <c r="E8" i="6"/>
  <c r="F8" i="6"/>
  <c r="G8" i="6"/>
  <c r="I8" i="6"/>
  <c r="K8" i="6"/>
  <c r="L8" i="6"/>
  <c r="A9" i="6"/>
  <c r="B9" i="6"/>
  <c r="C9" i="6"/>
  <c r="D9" i="6"/>
  <c r="E9" i="6"/>
  <c r="F9" i="6"/>
  <c r="G9" i="6"/>
  <c r="I9" i="6"/>
  <c r="K9" i="6"/>
  <c r="L9" i="6"/>
  <c r="A10" i="6"/>
  <c r="B10" i="6"/>
  <c r="C10" i="6"/>
  <c r="D10" i="6"/>
  <c r="E10" i="6"/>
  <c r="F10" i="6"/>
  <c r="G10" i="6"/>
  <c r="I10" i="6"/>
  <c r="K10" i="6"/>
  <c r="L10" i="6"/>
  <c r="A11" i="6"/>
  <c r="B11" i="6"/>
  <c r="C11" i="6"/>
  <c r="D11" i="6"/>
  <c r="E11" i="6"/>
  <c r="F11" i="6"/>
  <c r="G11" i="6"/>
  <c r="I11" i="6"/>
  <c r="K11" i="6"/>
  <c r="L11" i="6"/>
  <c r="A12" i="6"/>
  <c r="B12" i="6"/>
  <c r="C12" i="6"/>
  <c r="D12" i="6"/>
  <c r="E12" i="6"/>
  <c r="F12" i="6"/>
  <c r="G12" i="6"/>
  <c r="I12" i="6"/>
  <c r="K12" i="6"/>
  <c r="L12" i="6"/>
  <c r="A13" i="6"/>
  <c r="B13" i="6"/>
  <c r="C13" i="6"/>
  <c r="D13" i="6"/>
  <c r="E13" i="6"/>
  <c r="F13" i="6"/>
  <c r="G13" i="6"/>
  <c r="I13" i="6"/>
  <c r="K13" i="6"/>
  <c r="L13" i="6"/>
  <c r="A14" i="6"/>
  <c r="B14" i="6"/>
  <c r="C14" i="6"/>
  <c r="D14" i="6"/>
  <c r="E14" i="6"/>
  <c r="F14" i="6"/>
  <c r="G14" i="6"/>
  <c r="I14" i="6"/>
  <c r="K14" i="6"/>
  <c r="L14" i="6"/>
  <c r="A15" i="6"/>
  <c r="B15" i="6"/>
  <c r="C15" i="6"/>
  <c r="D15" i="6"/>
  <c r="E15" i="6"/>
  <c r="F15" i="6"/>
  <c r="G15" i="6"/>
  <c r="I15" i="6"/>
  <c r="K15" i="6"/>
  <c r="L15" i="6"/>
  <c r="A16" i="6"/>
  <c r="B16" i="6"/>
  <c r="C16" i="6"/>
  <c r="D16" i="6"/>
  <c r="E16" i="6"/>
  <c r="F16" i="6"/>
  <c r="G16" i="6"/>
  <c r="I16" i="6"/>
  <c r="K16" i="6"/>
  <c r="L16" i="6"/>
  <c r="A17" i="6"/>
  <c r="B17" i="6"/>
  <c r="C17" i="6"/>
  <c r="D17" i="6"/>
  <c r="E17" i="6"/>
  <c r="F17" i="6"/>
  <c r="G17" i="6"/>
  <c r="I17" i="6"/>
  <c r="K17" i="6"/>
  <c r="L17" i="6"/>
  <c r="A18" i="6"/>
  <c r="B18" i="6"/>
  <c r="C18" i="6"/>
  <c r="D18" i="6"/>
  <c r="E18" i="6"/>
  <c r="F18" i="6"/>
  <c r="G18" i="6"/>
  <c r="I18" i="6"/>
  <c r="K18" i="6"/>
  <c r="L18" i="6"/>
  <c r="A19" i="6"/>
  <c r="B19" i="6"/>
  <c r="C19" i="6"/>
  <c r="D19" i="6"/>
  <c r="E19" i="6"/>
  <c r="F19" i="6"/>
  <c r="G19" i="6"/>
  <c r="I19" i="6"/>
  <c r="K19" i="6"/>
  <c r="L19" i="6"/>
  <c r="A20" i="6"/>
  <c r="B20" i="6"/>
  <c r="C20" i="6"/>
  <c r="D20" i="6"/>
  <c r="E20" i="6"/>
  <c r="F20" i="6"/>
  <c r="G20" i="6"/>
  <c r="I20" i="6"/>
  <c r="K20" i="6"/>
  <c r="L20" i="6"/>
  <c r="A21" i="6"/>
  <c r="B21" i="6"/>
  <c r="C21" i="6"/>
  <c r="D21" i="6"/>
  <c r="E21" i="6"/>
  <c r="F21" i="6"/>
  <c r="G21" i="6"/>
  <c r="I21" i="6"/>
  <c r="K21" i="6"/>
  <c r="L21" i="6"/>
  <c r="A5" i="9" l="1"/>
  <c r="B5" i="9"/>
  <c r="C5" i="9"/>
  <c r="D5" i="9"/>
  <c r="A6" i="9"/>
  <c r="B6" i="9"/>
  <c r="C6" i="9"/>
  <c r="D6" i="9"/>
  <c r="A7" i="9"/>
  <c r="B7" i="9"/>
  <c r="C7" i="9"/>
  <c r="D7" i="9"/>
  <c r="A8" i="9"/>
  <c r="B8" i="9"/>
  <c r="C8" i="9"/>
  <c r="D8" i="9"/>
  <c r="A9" i="9"/>
  <c r="B9" i="9"/>
  <c r="C9" i="9"/>
  <c r="D9" i="9"/>
  <c r="A10" i="9"/>
  <c r="B10" i="9"/>
  <c r="C10" i="9"/>
  <c r="D10" i="9"/>
  <c r="A11" i="9"/>
  <c r="B11" i="9"/>
  <c r="C11" i="9"/>
  <c r="D11" i="9"/>
  <c r="A12" i="9"/>
  <c r="B12" i="9"/>
  <c r="C12" i="9"/>
  <c r="D12" i="9"/>
  <c r="A13" i="9"/>
  <c r="B13" i="9"/>
  <c r="C13" i="9"/>
  <c r="D13" i="9"/>
  <c r="A14" i="9"/>
  <c r="B14" i="9"/>
  <c r="C14" i="9"/>
  <c r="D14" i="9"/>
  <c r="A15" i="9"/>
  <c r="B15" i="9"/>
  <c r="C15" i="9"/>
  <c r="D15" i="9"/>
  <c r="A16" i="9"/>
  <c r="B16" i="9"/>
  <c r="C16" i="9"/>
  <c r="D16" i="9"/>
  <c r="A17" i="9"/>
  <c r="B17" i="9"/>
  <c r="C17" i="9"/>
  <c r="D17" i="9"/>
  <c r="A18" i="9"/>
  <c r="B18" i="9"/>
  <c r="C18" i="9"/>
  <c r="D18" i="9"/>
  <c r="A19" i="9"/>
  <c r="B19" i="9"/>
  <c r="C19" i="9"/>
  <c r="D19" i="9"/>
  <c r="A20" i="9"/>
  <c r="B20" i="9"/>
  <c r="C20" i="9"/>
  <c r="D20" i="9"/>
  <c r="A23" i="9"/>
  <c r="B23" i="9"/>
  <c r="C23" i="9"/>
  <c r="D23" i="9"/>
  <c r="E23" i="9"/>
  <c r="A24" i="9"/>
  <c r="B24" i="9"/>
  <c r="C24" i="9"/>
  <c r="D24" i="9"/>
  <c r="A25" i="9"/>
  <c r="B25" i="9"/>
  <c r="C25" i="9"/>
  <c r="D25" i="9"/>
  <c r="A26" i="9"/>
  <c r="B26" i="9"/>
  <c r="C26" i="9"/>
  <c r="D26" i="9"/>
  <c r="A27" i="9"/>
  <c r="B27" i="9"/>
  <c r="C27" i="9"/>
  <c r="D27" i="9"/>
  <c r="A28" i="9"/>
  <c r="B28" i="9"/>
  <c r="C28" i="9"/>
  <c r="D28" i="9"/>
  <c r="A29" i="9"/>
  <c r="B29" i="9"/>
  <c r="C29" i="9"/>
  <c r="D29" i="9"/>
  <c r="A30" i="9"/>
  <c r="B30" i="9"/>
  <c r="C30" i="9"/>
  <c r="D30" i="9"/>
  <c r="A31" i="9"/>
  <c r="B31" i="9"/>
  <c r="C31" i="9"/>
  <c r="D31" i="9"/>
  <c r="A32" i="9"/>
  <c r="B32" i="9"/>
  <c r="C32" i="9"/>
  <c r="D32" i="9"/>
  <c r="A33" i="9"/>
  <c r="B33" i="9"/>
  <c r="C33" i="9"/>
  <c r="D33" i="9"/>
  <c r="A34" i="9"/>
  <c r="B34" i="9"/>
  <c r="C34" i="9"/>
  <c r="D34" i="9"/>
  <c r="E4" i="9"/>
  <c r="D4" i="9"/>
  <c r="C4" i="9"/>
  <c r="B4" i="9"/>
  <c r="A4" i="9"/>
  <c r="D3" i="9"/>
  <c r="C3" i="9"/>
  <c r="B3" i="9"/>
  <c r="A3" i="9"/>
  <c r="A2" i="6"/>
  <c r="L5" i="6" l="1"/>
  <c r="M5" i="6"/>
  <c r="K5" i="6"/>
  <c r="I5" i="6"/>
  <c r="G5" i="6"/>
  <c r="F5" i="6"/>
  <c r="E5" i="6"/>
  <c r="D5" i="6"/>
  <c r="C5" i="6"/>
  <c r="B5" i="6"/>
  <c r="A5" i="6"/>
  <c r="A1" i="6" l="1"/>
  <c r="R4" i="5"/>
  <c r="Q5" i="5" s="1"/>
  <c r="E5" i="9" l="1"/>
  <c r="M6" i="6"/>
  <c r="N5" i="6"/>
  <c r="F4" i="9"/>
  <c r="R5" i="5"/>
  <c r="F5" i="9" l="1"/>
  <c r="N6" i="6"/>
  <c r="Q6" i="5"/>
  <c r="E6" i="9" l="1"/>
  <c r="M7" i="6"/>
  <c r="R6" i="5"/>
  <c r="F6" i="9" l="1"/>
  <c r="N7" i="6"/>
  <c r="Q7" i="5"/>
  <c r="E7" i="9" l="1"/>
  <c r="M8" i="6"/>
  <c r="R7" i="5"/>
  <c r="F7" i="9" l="1"/>
  <c r="N8" i="6"/>
  <c r="Q8" i="5"/>
  <c r="E8" i="9" l="1"/>
  <c r="M9" i="6"/>
  <c r="R8" i="5"/>
  <c r="F8" i="9" l="1"/>
  <c r="N9" i="6"/>
  <c r="Q9" i="5"/>
  <c r="E9" i="9" l="1"/>
  <c r="M10" i="6"/>
  <c r="R9" i="5"/>
  <c r="F9" i="9" l="1"/>
  <c r="N10" i="6"/>
  <c r="Q10" i="5"/>
  <c r="E10" i="9" l="1"/>
  <c r="M11" i="6"/>
  <c r="R10" i="5"/>
  <c r="F10" i="9" l="1"/>
  <c r="N11" i="6"/>
  <c r="Q11" i="5"/>
  <c r="E11" i="9" l="1"/>
  <c r="M12" i="6"/>
  <c r="R11" i="5"/>
  <c r="F11" i="9" l="1"/>
  <c r="N12" i="6"/>
  <c r="Q12" i="5"/>
  <c r="E12" i="9" l="1"/>
  <c r="M13" i="6"/>
  <c r="R12" i="5"/>
  <c r="F12" i="9" l="1"/>
  <c r="N13" i="6"/>
  <c r="Q13" i="5"/>
  <c r="E13" i="9" l="1"/>
  <c r="M14" i="6"/>
  <c r="R13" i="5"/>
  <c r="F13" i="9" l="1"/>
  <c r="N14" i="6"/>
  <c r="Q14" i="5"/>
  <c r="E14" i="9" l="1"/>
  <c r="M15" i="6"/>
  <c r="R14" i="5"/>
  <c r="F14" i="9" l="1"/>
  <c r="N15" i="6"/>
  <c r="Q15" i="5"/>
  <c r="E15" i="9" l="1"/>
  <c r="M16" i="6"/>
  <c r="R15" i="5"/>
  <c r="F15" i="9" l="1"/>
  <c r="N16" i="6"/>
  <c r="Q16" i="5"/>
  <c r="E16" i="9" l="1"/>
  <c r="M17" i="6"/>
  <c r="R16" i="5"/>
  <c r="F16" i="9" l="1"/>
  <c r="N17" i="6"/>
  <c r="Q17" i="5"/>
  <c r="E17" i="9" l="1"/>
  <c r="M18" i="6"/>
  <c r="R17" i="5"/>
  <c r="F17" i="9" l="1"/>
  <c r="N18" i="6"/>
  <c r="Q18" i="5"/>
  <c r="E18" i="9" l="1"/>
  <c r="M19" i="6"/>
  <c r="R18" i="5"/>
  <c r="F18" i="9" l="1"/>
  <c r="N19" i="6"/>
  <c r="Q19" i="5"/>
  <c r="E19" i="9" l="1"/>
  <c r="M20" i="6"/>
  <c r="R19" i="5"/>
  <c r="F19" i="9" l="1"/>
  <c r="N20" i="6"/>
  <c r="Q20" i="5"/>
  <c r="E20" i="9" l="1"/>
  <c r="M21" i="6"/>
  <c r="R20" i="5"/>
  <c r="Q21" i="5" s="1"/>
  <c r="R21" i="5" l="1"/>
  <c r="M22" i="6"/>
  <c r="E21" i="9"/>
  <c r="F20" i="9"/>
  <c r="N21" i="6"/>
  <c r="R23" i="5"/>
  <c r="F21" i="9" l="1"/>
  <c r="N22" i="6"/>
  <c r="F23" i="9"/>
  <c r="N24" i="6"/>
  <c r="Q24" i="5"/>
  <c r="E24" i="9" l="1"/>
  <c r="M25" i="6"/>
  <c r="R24" i="5"/>
  <c r="F24" i="9" l="1"/>
  <c r="N25" i="6"/>
  <c r="Q25" i="5"/>
  <c r="E25" i="9" l="1"/>
  <c r="M26" i="6"/>
  <c r="R25" i="5"/>
  <c r="F25" i="9" l="1"/>
  <c r="N26" i="6"/>
  <c r="Q26" i="5"/>
  <c r="E26" i="9" l="1"/>
  <c r="M27" i="6"/>
  <c r="R26" i="5"/>
  <c r="F26" i="9" l="1"/>
  <c r="N27" i="6"/>
  <c r="Q27" i="5"/>
  <c r="E27" i="9" l="1"/>
  <c r="M28" i="6"/>
  <c r="R27" i="5"/>
  <c r="F27" i="9" l="1"/>
  <c r="N28" i="6"/>
  <c r="Q28" i="5"/>
  <c r="E28" i="9" l="1"/>
  <c r="M29" i="6"/>
  <c r="R28" i="5"/>
  <c r="F28" i="9" l="1"/>
  <c r="N29" i="6"/>
  <c r="Q29" i="5"/>
  <c r="E29" i="9" l="1"/>
  <c r="M30" i="6"/>
  <c r="R29" i="5"/>
  <c r="F29" i="9" l="1"/>
  <c r="N30" i="6"/>
  <c r="Q30" i="5"/>
  <c r="E30" i="9" l="1"/>
  <c r="M31" i="6"/>
  <c r="R30" i="5"/>
  <c r="F30" i="9" l="1"/>
  <c r="N31" i="6"/>
  <c r="Q31" i="5"/>
  <c r="E31" i="9" l="1"/>
  <c r="M32" i="6"/>
  <c r="R31" i="5"/>
  <c r="F31" i="9" l="1"/>
  <c r="N32" i="6"/>
  <c r="Q32" i="5"/>
  <c r="E32" i="9" l="1"/>
  <c r="M33" i="6"/>
  <c r="R32" i="5"/>
  <c r="F32" i="9" l="1"/>
  <c r="N33" i="6"/>
  <c r="Q33" i="5"/>
  <c r="E33" i="9" l="1"/>
  <c r="M34" i="6"/>
  <c r="R33" i="5"/>
  <c r="F33" i="9" l="1"/>
  <c r="N34" i="6"/>
  <c r="Q34" i="5"/>
  <c r="E34" i="9" l="1"/>
  <c r="M35" i="6"/>
  <c r="R34" i="5"/>
  <c r="Q35" i="5" s="1"/>
  <c r="E35" i="9" l="1"/>
  <c r="M36" i="6"/>
  <c r="R35" i="5"/>
  <c r="F34" i="9"/>
  <c r="N35" i="6"/>
  <c r="R36" i="5" l="1"/>
  <c r="F35" i="9"/>
  <c r="N36" i="6"/>
  <c r="Q37" i="5" l="1"/>
  <c r="N37" i="6"/>
  <c r="F36" i="9"/>
  <c r="E37" i="9"/>
  <c r="M38" i="6"/>
  <c r="R37" i="5"/>
  <c r="N38" i="6" l="1"/>
  <c r="F37" i="9"/>
  <c r="Q38" i="5"/>
  <c r="M39" i="6" l="1"/>
  <c r="E38" i="9"/>
  <c r="R38" i="5"/>
  <c r="N39" i="6" l="1"/>
  <c r="F38" i="9"/>
</calcChain>
</file>

<file path=xl/sharedStrings.xml><?xml version="1.0" encoding="utf-8"?>
<sst xmlns="http://schemas.openxmlformats.org/spreadsheetml/2006/main" count="913" uniqueCount="135">
  <si>
    <t>Рег. №</t>
  </si>
  <si>
    <t>Заглавие</t>
  </si>
  <si>
    <t>Категория</t>
  </si>
  <si>
    <t>Ръководител</t>
  </si>
  <si>
    <t>Автор 1</t>
  </si>
  <si>
    <t>Автор 2</t>
  </si>
  <si>
    <t>Име</t>
  </si>
  <si>
    <t>Клас</t>
  </si>
  <si>
    <t>Училище</t>
  </si>
  <si>
    <t>Град</t>
  </si>
  <si>
    <t>Област</t>
  </si>
  <si>
    <t>Разпределени приложения</t>
  </si>
  <si>
    <t>Здравка Димитрова, учител по информатика и ИТ</t>
  </si>
  <si>
    <t>ППМГ "Никола Обрешков"</t>
  </si>
  <si>
    <t>Казанлък</t>
  </si>
  <si>
    <t>Стара Загора</t>
  </si>
  <si>
    <t>Софтуерни приложения</t>
  </si>
  <si>
    <t>Алекс Ивайлов Стефанов</t>
  </si>
  <si>
    <t>Съвременни системи за визуална информация</t>
  </si>
  <si>
    <t>Мултимедийни проекти</t>
  </si>
  <si>
    <t>ППМГ "Гео Милев"</t>
  </si>
  <si>
    <t>Мултимедийни приложения</t>
  </si>
  <si>
    <t>Интерактивни проекти</t>
  </si>
  <si>
    <t>Живка Желязкова, старши учител по информатика и ИТ</t>
  </si>
  <si>
    <t>Ирена Светославова Налбантова</t>
  </si>
  <si>
    <t>Виктория Динкова Минчева</t>
  </si>
  <si>
    <t>Георги Минчев Йорданов</t>
  </si>
  <si>
    <t>№</t>
  </si>
  <si>
    <t>Точки</t>
  </si>
  <si>
    <t>Начало</t>
  </si>
  <si>
    <t>Край</t>
  </si>
  <si>
    <t>→→→</t>
  </si>
  <si>
    <t>Почивка</t>
  </si>
  <si>
    <t>Директор ППМГ Стара Загора</t>
  </si>
  <si>
    <t>М. Петрова</t>
  </si>
  <si>
    <t>Здравка Димитрова - учител по информатика и ИТ</t>
  </si>
  <si>
    <t>Валентин Кирилов Кирилов</t>
  </si>
  <si>
    <t>Димитър Димитров Белинов</t>
  </si>
  <si>
    <t>Калоян Георгиев Калчев</t>
  </si>
  <si>
    <t>Самуил Димитров Гигов</t>
  </si>
  <si>
    <t>Стефан Миленов Димитров</t>
  </si>
  <si>
    <t>ППМГ "Гео Милев", гр. Стара Загора</t>
  </si>
  <si>
    <t>ППМГ"Никола Обрешков"</t>
  </si>
  <si>
    <t>ПГ "Иван Хаджиенов"</t>
  </si>
  <si>
    <t>Цветомир Василев Смилов</t>
  </si>
  <si>
    <t>Петър Илиев Шаламанов</t>
  </si>
  <si>
    <t>Теодора Недкова Недкова</t>
  </si>
  <si>
    <t>ПРОТОКОЛ
 ОТ ОБЩИНСКИ КРЪГ НА ПРОЕКТИТЕ НА УЧЕНИЦИТЕ, КЛАСИРАНИ ЗА ОБЛАСТЕН КРЪГ НА  ОЛИМПИАДАТА ПО ИНФОРМАЦИОННИ ТЕХНОЛОГИИ,
 ОТ ОБЛАСТ  СТАРА ЗАГОРА,  2025-2026 ГОДИНА</t>
  </si>
  <si>
    <t>Легендите на Олимп</t>
  </si>
  <si>
    <t>Алек Добринов Кръстев</t>
  </si>
  <si>
    <t>ФолкЛинк</t>
  </si>
  <si>
    <t>Физични аномалии</t>
  </si>
  <si>
    <t>Живка Иванова Стойчева, старши учител по информатика и ИТ</t>
  </si>
  <si>
    <t>Георги Анастасов Георгиев</t>
  </si>
  <si>
    <t xml:space="preserve">Ивайло Иванов Иванов </t>
  </si>
  <si>
    <t>Училищен помощник</t>
  </si>
  <si>
    <t>Боряна Кръстева Георгиева, учител информатика и инф. технологии</t>
  </si>
  <si>
    <t>Добриана Красимирова Стоянова</t>
  </si>
  <si>
    <t xml:space="preserve">ППМГ "Гео Милев" </t>
  </si>
  <si>
    <t>Любими забележителности в моя град-Стара Загора</t>
  </si>
  <si>
    <t>Иван Милчев Чомаков, учител по информатика и ИТ</t>
  </si>
  <si>
    <t>Дамян Дианов Савов</t>
  </si>
  <si>
    <t>БинМапс</t>
  </si>
  <si>
    <t>Никола Николаев Колев</t>
  </si>
  <si>
    <t>Вселена на относителността</t>
  </si>
  <si>
    <t>Калина Михайлова Шипкова</t>
  </si>
  <si>
    <t>МнемоТренинг</t>
  </si>
  <si>
    <t>ППМГ "Никола Обрeшков"</t>
  </si>
  <si>
    <t>Криптомайнд</t>
  </si>
  <si>
    <t>Аделин Реджепов Чаушев</t>
  </si>
  <si>
    <t>ОртоСкан (OrthoScan)</t>
  </si>
  <si>
    <t>Роботика и изкуствен интелект (ИИ)</t>
  </si>
  <si>
    <t>Мартин Стилианков Янулов</t>
  </si>
  <si>
    <t xml:space="preserve">Йонко Йонков Желязков </t>
  </si>
  <si>
    <t>Стъпка по стъпка</t>
  </si>
  <si>
    <t>Магичен ден</t>
  </si>
  <si>
    <t>Моника Георгиева Христова</t>
  </si>
  <si>
    <t xml:space="preserve">ППМГ - "Гео Милев" </t>
  </si>
  <si>
    <t>Животни с невероятни способности</t>
  </si>
  <si>
    <t>Изабела Пламенова Йорданова</t>
  </si>
  <si>
    <t>ППМГ “Гео Милев”</t>
  </si>
  <si>
    <t>MorningStar Bank</t>
  </si>
  <si>
    <t>Петя Костадинова - Страши учител по професионална подготовка</t>
  </si>
  <si>
    <t>Никола Даниелов Станев</t>
  </si>
  <si>
    <t>Еразъм Атлас</t>
  </si>
  <si>
    <t>Мисии и училищни мистерии</t>
  </si>
  <si>
    <t>Елена Динкова Минчева</t>
  </si>
  <si>
    <t>Данислав Славчев Иванов</t>
  </si>
  <si>
    <t>Луда надпревара</t>
  </si>
  <si>
    <t>Ралица Душкова Стоянова</t>
  </si>
  <si>
    <t>Димана Миленова Георгиева</t>
  </si>
  <si>
    <t>Българикон</t>
  </si>
  <si>
    <t>Здравка Димитрова, учител по Информатика и ИТ</t>
  </si>
  <si>
    <t>Петър Георгиев Георгиев</t>
  </si>
  <si>
    <t>ППМГ „Никола Обрешков“</t>
  </si>
  <si>
    <t>ГеномЛаб</t>
  </si>
  <si>
    <t>Стилян Иванов Чанев</t>
  </si>
  <si>
    <t>АсетИнсайт</t>
  </si>
  <si>
    <t>Станимир Желев Желев</t>
  </si>
  <si>
    <t>Планк до Омега</t>
  </si>
  <si>
    <t>PlannerX</t>
  </si>
  <si>
    <t>Петя Костадинова, старши учител по професионална подготовка</t>
  </si>
  <si>
    <t>Данаил Василев Чолаков</t>
  </si>
  <si>
    <t>Професионална гимназия "Иван Хаджиенов"</t>
  </si>
  <si>
    <t xml:space="preserve">SchoolSync </t>
  </si>
  <si>
    <t>Светла Антонова Парапанова - старши учител по информатика и ИТ</t>
  </si>
  <si>
    <t>Страцимир Стефанов Андонов</t>
  </si>
  <si>
    <t xml:space="preserve">MindLink+ (МайндЛинк+) </t>
  </si>
  <si>
    <t>Георги Пламенов Урумов</t>
  </si>
  <si>
    <t>Избери Музей</t>
  </si>
  <si>
    <t>Мартин Светланов Чешмеджиев</t>
  </si>
  <si>
    <t>Критичен Ъгъл (Critical Angle)</t>
  </si>
  <si>
    <t>Христо Иванов Арабаджиев</t>
  </si>
  <si>
    <t>Мариян Петров Факиров</t>
  </si>
  <si>
    <t>Кларифай</t>
  </si>
  <si>
    <t>СнимAI</t>
  </si>
  <si>
    <t>Теодора Колева, учител по информатика</t>
  </si>
  <si>
    <t>Умения +</t>
  </si>
  <si>
    <t>Мартин Владимиров Георгиев</t>
  </si>
  <si>
    <t>Съкровищата на Стара Загора</t>
  </si>
  <si>
    <t>Валя Иванова Рашева</t>
  </si>
  <si>
    <t>Дороти Стилиан Нончева</t>
  </si>
  <si>
    <t>Айгис защита</t>
  </si>
  <si>
    <t>Ноктис</t>
  </si>
  <si>
    <t>Андреан Илиев Башкехайов</t>
  </si>
  <si>
    <t>Георги Руменов Бенев</t>
  </si>
  <si>
    <t>Система за автоматизирано съдийство на дебати</t>
  </si>
  <si>
    <t>Ивайло Иванов Иванов</t>
  </si>
  <si>
    <t>Природоматематическа гимназия "Гео Милев"</t>
  </si>
  <si>
    <t>Интерактивен пътеводител</t>
  </si>
  <si>
    <t>Ваня Петкова Дечева</t>
  </si>
  <si>
    <t>Деан Тинков Василев</t>
  </si>
  <si>
    <t>ПГ по транспорт и транспортен мениджмънт</t>
  </si>
  <si>
    <t xml:space="preserve">ППМГ
"Гео Милев" </t>
  </si>
  <si>
    <t>ППМГ 
"Гео Милев"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</si>
</sst>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1"/>
      <color indexed="8"/>
      <name val="Calibri"/>
    </font>
    <font>
      <b/>
      <sz val="11"/>
      <color indexed="8"/>
      <name val="Calibri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Fill="0" applyProtection="0"/>
    <xf numFmtId="0" fontId="2" fillId="0" borderId="0" applyFill="0" applyProtection="0"/>
  </cellStyleXfs>
  <cellXfs count="86">
    <xf numFmtId="0" fontId="0" fillId="0" borderId="0" xfId="0"/>
    <xf numFmtId="0" fontId="4" fillId="0" borderId="0" xfId="1" applyFont="1" applyFill="1" applyAlignment="1" applyProtection="1">
      <alignment wrapText="1"/>
    </xf>
    <xf numFmtId="0" fontId="6" fillId="0" borderId="0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vertical="center" wrapText="1"/>
    </xf>
    <xf numFmtId="20" fontId="7" fillId="0" borderId="1" xfId="1" applyNumberFormat="1" applyFont="1" applyBorder="1" applyAlignment="1">
      <alignment horizontal="center" vertical="center" wrapText="1"/>
    </xf>
    <xf numFmtId="0" fontId="6" fillId="0" borderId="0" xfId="1" applyFont="1" applyFill="1" applyAlignment="1" applyProtection="1">
      <alignment wrapText="1"/>
    </xf>
    <xf numFmtId="0" fontId="8" fillId="0" borderId="0" xfId="1" applyFont="1" applyFill="1" applyAlignment="1" applyProtection="1">
      <alignment vertical="center" wrapText="1"/>
    </xf>
    <xf numFmtId="0" fontId="9" fillId="0" borderId="0" xfId="1" applyFont="1" applyAlignment="1">
      <alignment horizontal="center" wrapText="1"/>
    </xf>
    <xf numFmtId="0" fontId="6" fillId="0" borderId="0" xfId="1" applyFont="1" applyFill="1" applyAlignment="1" applyProtection="1">
      <alignment vertical="center" wrapText="1"/>
    </xf>
    <xf numFmtId="0" fontId="9" fillId="0" borderId="0" xfId="1" applyFont="1"/>
    <xf numFmtId="0" fontId="7" fillId="0" borderId="1" xfId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20" fontId="6" fillId="0" borderId="1" xfId="0" applyNumberFormat="1" applyFont="1" applyBorder="1" applyAlignment="1">
      <alignment vertical="center" wrapText="1"/>
    </xf>
    <xf numFmtId="0" fontId="9" fillId="0" borderId="0" xfId="1" applyFont="1" applyAlignment="1">
      <alignment horizontal="centerContinuous"/>
    </xf>
    <xf numFmtId="0" fontId="9" fillId="0" borderId="2" xfId="1" applyFont="1" applyBorder="1"/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20" fontId="7" fillId="0" borderId="1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20" fontId="7" fillId="0" borderId="3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" fillId="0" borderId="0" xfId="1" applyFont="1" applyFill="1" applyAlignment="1" applyProtection="1"/>
    <xf numFmtId="0" fontId="7" fillId="0" borderId="1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left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" fillId="0" borderId="3" xfId="0" applyFont="1" applyFill="1" applyBorder="1" applyAlignment="1" applyProtection="1">
      <alignment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wrapText="1"/>
    </xf>
    <xf numFmtId="20" fontId="14" fillId="2" borderId="1" xfId="1" applyNumberFormat="1" applyFont="1" applyFill="1" applyBorder="1" applyAlignment="1">
      <alignment horizontal="center" vertical="center" wrapText="1"/>
    </xf>
    <xf numFmtId="20" fontId="14" fillId="0" borderId="1" xfId="1" applyNumberFormat="1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wrapText="1"/>
    </xf>
    <xf numFmtId="20" fontId="14" fillId="0" borderId="1" xfId="1" applyNumberFormat="1" applyFont="1" applyFill="1" applyBorder="1" applyAlignment="1">
      <alignment horizontal="center" vertical="center" wrapText="1"/>
    </xf>
    <xf numFmtId="20" fontId="15" fillId="0" borderId="1" xfId="1" applyNumberFormat="1" applyFont="1" applyBorder="1" applyAlignment="1">
      <alignment horizontal="center" vertical="center" wrapText="1"/>
    </xf>
    <xf numFmtId="20" fontId="15" fillId="2" borderId="1" xfId="1" applyNumberFormat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wrapText="1"/>
    </xf>
    <xf numFmtId="20" fontId="14" fillId="0" borderId="5" xfId="1" applyNumberFormat="1" applyFont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wrapText="1"/>
    </xf>
    <xf numFmtId="20" fontId="14" fillId="0" borderId="6" xfId="1" applyNumberFormat="1" applyFont="1" applyFill="1" applyBorder="1" applyAlignment="1">
      <alignment horizontal="center" vertical="center" wrapText="1"/>
    </xf>
    <xf numFmtId="0" fontId="16" fillId="0" borderId="1" xfId="1" applyFont="1" applyFill="1" applyBorder="1"/>
    <xf numFmtId="0" fontId="16" fillId="0" borderId="1" xfId="1" applyFont="1" applyBorder="1"/>
    <xf numFmtId="20" fontId="17" fillId="0" borderId="1" xfId="1" applyNumberFormat="1" applyFont="1" applyFill="1" applyBorder="1" applyAlignment="1">
      <alignment horizontal="center" vertical="center" wrapText="1"/>
    </xf>
    <xf numFmtId="20" fontId="17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7" fillId="0" borderId="1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13" fillId="3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wrapText="1"/>
    </xf>
    <xf numFmtId="0" fontId="3" fillId="0" borderId="0" xfId="1" applyFont="1" applyFill="1" applyBorder="1" applyAlignment="1" applyProtection="1">
      <alignment horizont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>
      <alignment horizontal="right" wrapText="1"/>
    </xf>
    <xf numFmtId="0" fontId="7" fillId="0" borderId="0" xfId="1" applyFont="1" applyFill="1" applyBorder="1" applyAlignment="1">
      <alignment horizontal="center" vertical="top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wrapText="1"/>
    </xf>
    <xf numFmtId="0" fontId="5" fillId="0" borderId="1" xfId="1" applyFont="1" applyBorder="1" applyAlignment="1">
      <alignment horizontal="center" vertical="center" textRotation="90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6" fillId="0" borderId="0" xfId="1" applyFont="1" applyFill="1" applyAlignment="1" applyProtection="1">
      <alignment horizontal="center" wrapText="1"/>
    </xf>
  </cellXfs>
  <cellStyles count="2">
    <cellStyle name="Normal" xfId="0" builtinId="0"/>
    <cellStyle name="Normal 2" xfId="1" xr:uid="{262BE04D-14AA-4AF0-9BE8-A2F39988C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AF4A0-6AC0-4006-9427-C2683E317EAD}">
  <sheetPr filterMode="1"/>
  <dimension ref="A1:N35"/>
  <sheetViews>
    <sheetView topLeftCell="D1" workbookViewId="0">
      <selection activeCell="A2" sqref="A2:N35"/>
    </sheetView>
  </sheetViews>
  <sheetFormatPr defaultRowHeight="15" x14ac:dyDescent="0.25"/>
  <cols>
    <col min="1" max="1" width="5.5703125" customWidth="1"/>
    <col min="2" max="2" width="46.28515625" bestFit="1" customWidth="1"/>
    <col min="3" max="3" width="44.5703125" bestFit="1" customWidth="1"/>
    <col min="4" max="4" width="95.5703125" bestFit="1" customWidth="1"/>
    <col min="5" max="5" width="32" bestFit="1" customWidth="1"/>
    <col min="6" max="6" width="10.28515625" bestFit="1" customWidth="1"/>
    <col min="7" max="7" width="34.28515625" bestFit="1" customWidth="1"/>
    <col min="8" max="9" width="12.5703125" bestFit="1" customWidth="1"/>
    <col min="10" max="10" width="31.85546875" bestFit="1" customWidth="1"/>
    <col min="11" max="11" width="5.140625" bestFit="1" customWidth="1"/>
    <col min="12" max="12" width="34.28515625" bestFit="1" customWidth="1"/>
    <col min="13" max="14" width="12.5703125" bestFit="1" customWidth="1"/>
  </cols>
  <sheetData>
    <row r="1" spans="1:14" ht="30" x14ac:dyDescent="0.25">
      <c r="A1" s="38" t="s">
        <v>0</v>
      </c>
      <c r="B1" s="39" t="s">
        <v>1</v>
      </c>
      <c r="C1" s="39" t="s">
        <v>2</v>
      </c>
      <c r="D1" s="40" t="s">
        <v>3</v>
      </c>
      <c r="E1" s="37" t="s">
        <v>6</v>
      </c>
      <c r="F1" s="37" t="s">
        <v>7</v>
      </c>
      <c r="G1" s="37" t="s">
        <v>8</v>
      </c>
      <c r="H1" s="37" t="s">
        <v>9</v>
      </c>
      <c r="I1" s="37" t="s">
        <v>10</v>
      </c>
      <c r="J1" s="37" t="s">
        <v>6</v>
      </c>
      <c r="K1" s="37" t="s">
        <v>7</v>
      </c>
      <c r="L1" s="37" t="s">
        <v>8</v>
      </c>
      <c r="M1" s="37" t="s">
        <v>9</v>
      </c>
      <c r="N1" s="37" t="s">
        <v>10</v>
      </c>
    </row>
    <row r="2" spans="1:14" ht="31.5" hidden="1" x14ac:dyDescent="0.25">
      <c r="A2" s="34">
        <v>227</v>
      </c>
      <c r="B2" s="35" t="s">
        <v>59</v>
      </c>
      <c r="C2" s="35" t="s">
        <v>22</v>
      </c>
      <c r="D2" s="35" t="s">
        <v>60</v>
      </c>
      <c r="E2" s="35" t="s">
        <v>61</v>
      </c>
      <c r="F2" s="36">
        <v>5</v>
      </c>
      <c r="G2" s="35" t="s">
        <v>58</v>
      </c>
      <c r="H2" s="35" t="s">
        <v>15</v>
      </c>
      <c r="I2" s="35" t="s">
        <v>15</v>
      </c>
      <c r="J2" s="35"/>
      <c r="K2" s="36"/>
      <c r="L2" s="35"/>
      <c r="M2" s="35"/>
      <c r="N2" s="35"/>
    </row>
    <row r="3" spans="1:14" ht="31.5" hidden="1" x14ac:dyDescent="0.25">
      <c r="A3" s="34">
        <v>250</v>
      </c>
      <c r="B3" s="35" t="s">
        <v>75</v>
      </c>
      <c r="C3" s="35" t="s">
        <v>22</v>
      </c>
      <c r="D3" s="35" t="s">
        <v>60</v>
      </c>
      <c r="E3" s="35" t="s">
        <v>76</v>
      </c>
      <c r="F3" s="36">
        <v>5</v>
      </c>
      <c r="G3" s="35" t="s">
        <v>77</v>
      </c>
      <c r="H3" s="35" t="s">
        <v>15</v>
      </c>
      <c r="I3" s="35" t="s">
        <v>15</v>
      </c>
      <c r="J3" s="35"/>
      <c r="K3" s="36"/>
      <c r="L3" s="35"/>
      <c r="M3" s="35"/>
      <c r="N3" s="35"/>
    </row>
    <row r="4" spans="1:14" ht="31.5" x14ac:dyDescent="0.25">
      <c r="A4" s="34">
        <v>230</v>
      </c>
      <c r="B4" s="35" t="s">
        <v>64</v>
      </c>
      <c r="C4" s="35" t="s">
        <v>21</v>
      </c>
      <c r="D4" s="35" t="s">
        <v>12</v>
      </c>
      <c r="E4" s="35" t="s">
        <v>65</v>
      </c>
      <c r="F4" s="36">
        <v>8</v>
      </c>
      <c r="G4" s="35" t="s">
        <v>13</v>
      </c>
      <c r="H4" s="35" t="s">
        <v>14</v>
      </c>
      <c r="I4" s="35" t="s">
        <v>15</v>
      </c>
      <c r="J4" s="35"/>
      <c r="K4" s="36"/>
      <c r="L4" s="35"/>
      <c r="M4" s="35"/>
      <c r="N4" s="35"/>
    </row>
    <row r="5" spans="1:14" ht="31.5" x14ac:dyDescent="0.25">
      <c r="A5" s="34">
        <v>231</v>
      </c>
      <c r="B5" s="35" t="s">
        <v>66</v>
      </c>
      <c r="C5" s="35" t="s">
        <v>21</v>
      </c>
      <c r="D5" s="35" t="s">
        <v>12</v>
      </c>
      <c r="E5" s="35" t="s">
        <v>38</v>
      </c>
      <c r="F5" s="36">
        <v>8</v>
      </c>
      <c r="G5" s="35" t="s">
        <v>67</v>
      </c>
      <c r="H5" s="35" t="s">
        <v>14</v>
      </c>
      <c r="I5" s="35" t="s">
        <v>15</v>
      </c>
      <c r="J5" s="35"/>
      <c r="K5" s="36"/>
      <c r="L5" s="35"/>
      <c r="M5" s="35"/>
      <c r="N5" s="35"/>
    </row>
    <row r="6" spans="1:14" ht="31.5" x14ac:dyDescent="0.25">
      <c r="A6" s="34">
        <v>838</v>
      </c>
      <c r="B6" s="35" t="s">
        <v>129</v>
      </c>
      <c r="C6" s="35" t="s">
        <v>21</v>
      </c>
      <c r="D6" s="35" t="s">
        <v>130</v>
      </c>
      <c r="E6" s="35" t="s">
        <v>131</v>
      </c>
      <c r="F6" s="36">
        <v>8</v>
      </c>
      <c r="G6" s="35" t="s">
        <v>132</v>
      </c>
      <c r="H6" s="35" t="s">
        <v>14</v>
      </c>
      <c r="I6" s="35" t="s">
        <v>15</v>
      </c>
      <c r="J6" s="35"/>
      <c r="K6" s="36"/>
      <c r="L6" s="35"/>
      <c r="M6" s="35"/>
      <c r="N6" s="35"/>
    </row>
    <row r="7" spans="1:14" ht="31.5" hidden="1" x14ac:dyDescent="0.25">
      <c r="A7" s="34">
        <v>28</v>
      </c>
      <c r="B7" s="35" t="s">
        <v>51</v>
      </c>
      <c r="C7" s="35" t="s">
        <v>19</v>
      </c>
      <c r="D7" s="35" t="s">
        <v>52</v>
      </c>
      <c r="E7" s="35" t="s">
        <v>53</v>
      </c>
      <c r="F7" s="36">
        <v>6</v>
      </c>
      <c r="G7" s="35" t="s">
        <v>20</v>
      </c>
      <c r="H7" s="35" t="s">
        <v>15</v>
      </c>
      <c r="I7" s="35" t="s">
        <v>15</v>
      </c>
      <c r="J7" s="35" t="s">
        <v>54</v>
      </c>
      <c r="K7" s="36">
        <v>6</v>
      </c>
      <c r="L7" s="35" t="s">
        <v>20</v>
      </c>
      <c r="M7" s="35" t="s">
        <v>15</v>
      </c>
      <c r="N7" s="35" t="s">
        <v>15</v>
      </c>
    </row>
    <row r="8" spans="1:14" ht="31.5" hidden="1" x14ac:dyDescent="0.25">
      <c r="A8" s="34">
        <v>254</v>
      </c>
      <c r="B8" s="35" t="s">
        <v>78</v>
      </c>
      <c r="C8" s="35" t="s">
        <v>19</v>
      </c>
      <c r="D8" s="35" t="s">
        <v>60</v>
      </c>
      <c r="E8" s="35" t="s">
        <v>79</v>
      </c>
      <c r="F8" s="36">
        <v>5</v>
      </c>
      <c r="G8" s="35" t="s">
        <v>80</v>
      </c>
      <c r="H8" s="35" t="s">
        <v>15</v>
      </c>
      <c r="I8" s="35" t="s">
        <v>15</v>
      </c>
      <c r="J8" s="35"/>
      <c r="K8" s="36"/>
      <c r="L8" s="35"/>
      <c r="M8" s="35"/>
      <c r="N8" s="35"/>
    </row>
    <row r="9" spans="1:14" ht="31.5" hidden="1" x14ac:dyDescent="0.25">
      <c r="A9" s="34">
        <v>319</v>
      </c>
      <c r="B9" s="35" t="s">
        <v>85</v>
      </c>
      <c r="C9" s="35" t="s">
        <v>19</v>
      </c>
      <c r="D9" s="35" t="s">
        <v>23</v>
      </c>
      <c r="E9" s="35" t="s">
        <v>86</v>
      </c>
      <c r="F9" s="36">
        <v>6</v>
      </c>
      <c r="G9" s="35" t="s">
        <v>20</v>
      </c>
      <c r="H9" s="35" t="s">
        <v>15</v>
      </c>
      <c r="I9" s="35" t="s">
        <v>15</v>
      </c>
      <c r="J9" s="35" t="s">
        <v>87</v>
      </c>
      <c r="K9" s="36">
        <v>7</v>
      </c>
      <c r="L9" s="35" t="s">
        <v>20</v>
      </c>
      <c r="M9" s="35" t="s">
        <v>15</v>
      </c>
      <c r="N9" s="35" t="s">
        <v>15</v>
      </c>
    </row>
    <row r="10" spans="1:14" ht="31.5" hidden="1" x14ac:dyDescent="0.25">
      <c r="A10" s="34">
        <v>636</v>
      </c>
      <c r="B10" s="35" t="s">
        <v>119</v>
      </c>
      <c r="C10" s="35" t="s">
        <v>19</v>
      </c>
      <c r="D10" s="35" t="s">
        <v>60</v>
      </c>
      <c r="E10" s="35" t="s">
        <v>120</v>
      </c>
      <c r="F10" s="36">
        <v>5</v>
      </c>
      <c r="G10" s="35" t="s">
        <v>20</v>
      </c>
      <c r="H10" s="35" t="s">
        <v>15</v>
      </c>
      <c r="I10" s="35" t="s">
        <v>15</v>
      </c>
      <c r="J10" s="35" t="s">
        <v>121</v>
      </c>
      <c r="K10" s="36">
        <v>5</v>
      </c>
      <c r="L10" s="35" t="s">
        <v>20</v>
      </c>
      <c r="M10" s="35" t="s">
        <v>15</v>
      </c>
      <c r="N10" s="35" t="s">
        <v>15</v>
      </c>
    </row>
    <row r="11" spans="1:14" ht="31.5" hidden="1" x14ac:dyDescent="0.25">
      <c r="A11" s="34">
        <v>66</v>
      </c>
      <c r="B11" s="35" t="s">
        <v>55</v>
      </c>
      <c r="C11" s="35" t="s">
        <v>16</v>
      </c>
      <c r="D11" s="35" t="s">
        <v>56</v>
      </c>
      <c r="E11" s="35" t="s">
        <v>57</v>
      </c>
      <c r="F11" s="36">
        <v>9</v>
      </c>
      <c r="G11" s="35" t="s">
        <v>58</v>
      </c>
      <c r="H11" s="35" t="s">
        <v>15</v>
      </c>
      <c r="I11" s="35" t="s">
        <v>15</v>
      </c>
      <c r="J11" s="35"/>
      <c r="K11" s="36"/>
      <c r="L11" s="35"/>
      <c r="M11" s="35"/>
      <c r="N11" s="35"/>
    </row>
    <row r="12" spans="1:14" ht="31.5" x14ac:dyDescent="0.25">
      <c r="A12" s="34">
        <v>229</v>
      </c>
      <c r="B12" s="35" t="s">
        <v>62</v>
      </c>
      <c r="C12" s="35" t="s">
        <v>16</v>
      </c>
      <c r="D12" s="35" t="s">
        <v>12</v>
      </c>
      <c r="E12" s="35" t="s">
        <v>63</v>
      </c>
      <c r="F12" s="36">
        <v>10</v>
      </c>
      <c r="G12" s="35" t="s">
        <v>13</v>
      </c>
      <c r="H12" s="35" t="s">
        <v>14</v>
      </c>
      <c r="I12" s="35" t="s">
        <v>15</v>
      </c>
      <c r="J12" s="35" t="s">
        <v>45</v>
      </c>
      <c r="K12" s="36">
        <v>10</v>
      </c>
      <c r="L12" s="35" t="s">
        <v>13</v>
      </c>
      <c r="M12" s="35" t="s">
        <v>14</v>
      </c>
      <c r="N12" s="35" t="s">
        <v>15</v>
      </c>
    </row>
    <row r="13" spans="1:14" ht="31.5" x14ac:dyDescent="0.25">
      <c r="A13" s="34">
        <v>232</v>
      </c>
      <c r="B13" s="35" t="s">
        <v>68</v>
      </c>
      <c r="C13" s="35" t="s">
        <v>16</v>
      </c>
      <c r="D13" s="35" t="s">
        <v>12</v>
      </c>
      <c r="E13" s="35" t="s">
        <v>39</v>
      </c>
      <c r="F13" s="36">
        <v>10</v>
      </c>
      <c r="G13" s="35" t="s">
        <v>67</v>
      </c>
      <c r="H13" s="35" t="s">
        <v>14</v>
      </c>
      <c r="I13" s="35" t="s">
        <v>15</v>
      </c>
      <c r="J13" s="35" t="s">
        <v>69</v>
      </c>
      <c r="K13" s="36">
        <v>10</v>
      </c>
      <c r="L13" s="35" t="s">
        <v>13</v>
      </c>
      <c r="M13" s="35" t="s">
        <v>14</v>
      </c>
      <c r="N13" s="35" t="s">
        <v>15</v>
      </c>
    </row>
    <row r="14" spans="1:14" ht="31.5" hidden="1" x14ac:dyDescent="0.25">
      <c r="A14" s="34">
        <v>412</v>
      </c>
      <c r="B14" s="35" t="s">
        <v>104</v>
      </c>
      <c r="C14" s="35" t="s">
        <v>16</v>
      </c>
      <c r="D14" s="35" t="s">
        <v>105</v>
      </c>
      <c r="E14" s="35" t="s">
        <v>106</v>
      </c>
      <c r="F14" s="36">
        <v>10</v>
      </c>
      <c r="G14" s="35" t="s">
        <v>20</v>
      </c>
      <c r="H14" s="35" t="s">
        <v>15</v>
      </c>
      <c r="I14" s="35" t="s">
        <v>15</v>
      </c>
      <c r="J14" s="35"/>
      <c r="K14" s="36"/>
      <c r="L14" s="35"/>
      <c r="M14" s="35"/>
      <c r="N14" s="35"/>
    </row>
    <row r="15" spans="1:14" ht="31.5" hidden="1" x14ac:dyDescent="0.25">
      <c r="A15" s="34">
        <v>415</v>
      </c>
      <c r="B15" s="35" t="s">
        <v>107</v>
      </c>
      <c r="C15" s="35" t="s">
        <v>16</v>
      </c>
      <c r="D15" s="35" t="s">
        <v>105</v>
      </c>
      <c r="E15" s="35" t="s">
        <v>108</v>
      </c>
      <c r="F15" s="36">
        <v>10</v>
      </c>
      <c r="G15" s="35" t="s">
        <v>20</v>
      </c>
      <c r="H15" s="35" t="s">
        <v>15</v>
      </c>
      <c r="I15" s="35" t="s">
        <v>15</v>
      </c>
      <c r="J15" s="35"/>
      <c r="K15" s="36"/>
      <c r="L15" s="35"/>
      <c r="M15" s="35"/>
      <c r="N15" s="35"/>
    </row>
    <row r="16" spans="1:14" ht="31.5" hidden="1" x14ac:dyDescent="0.25">
      <c r="A16" s="34">
        <v>7</v>
      </c>
      <c r="B16" s="35" t="s">
        <v>50</v>
      </c>
      <c r="C16" s="35" t="s">
        <v>11</v>
      </c>
      <c r="D16" s="35" t="s">
        <v>23</v>
      </c>
      <c r="E16" s="35" t="s">
        <v>37</v>
      </c>
      <c r="F16" s="36">
        <v>11</v>
      </c>
      <c r="G16" s="35" t="s">
        <v>20</v>
      </c>
      <c r="H16" s="35" t="s">
        <v>15</v>
      </c>
      <c r="I16" s="35" t="s">
        <v>15</v>
      </c>
      <c r="J16" s="35" t="s">
        <v>25</v>
      </c>
      <c r="K16" s="36">
        <v>11</v>
      </c>
      <c r="L16" s="35" t="s">
        <v>20</v>
      </c>
      <c r="M16" s="35" t="s">
        <v>15</v>
      </c>
      <c r="N16" s="35" t="s">
        <v>15</v>
      </c>
    </row>
    <row r="17" spans="1:14" ht="31.5" hidden="1" x14ac:dyDescent="0.25">
      <c r="A17" s="34">
        <v>249</v>
      </c>
      <c r="B17" s="35" t="s">
        <v>74</v>
      </c>
      <c r="C17" s="35" t="s">
        <v>11</v>
      </c>
      <c r="D17" s="35" t="s">
        <v>23</v>
      </c>
      <c r="E17" s="35" t="s">
        <v>24</v>
      </c>
      <c r="F17" s="36">
        <v>12</v>
      </c>
      <c r="G17" s="35" t="s">
        <v>20</v>
      </c>
      <c r="H17" s="35" t="s">
        <v>15</v>
      </c>
      <c r="I17" s="35" t="s">
        <v>15</v>
      </c>
      <c r="J17" s="35"/>
      <c r="K17" s="36"/>
      <c r="L17" s="35"/>
      <c r="M17" s="35"/>
      <c r="N17" s="35"/>
    </row>
    <row r="18" spans="1:14" ht="31.5" x14ac:dyDescent="0.25">
      <c r="A18" s="34">
        <v>317</v>
      </c>
      <c r="B18" s="35" t="s">
        <v>84</v>
      </c>
      <c r="C18" s="35" t="s">
        <v>11</v>
      </c>
      <c r="D18" s="35" t="s">
        <v>12</v>
      </c>
      <c r="E18" s="35" t="s">
        <v>40</v>
      </c>
      <c r="F18" s="36">
        <v>12</v>
      </c>
      <c r="G18" s="35" t="s">
        <v>13</v>
      </c>
      <c r="H18" s="35" t="s">
        <v>14</v>
      </c>
      <c r="I18" s="35" t="s">
        <v>15</v>
      </c>
      <c r="J18" s="35"/>
      <c r="K18" s="36"/>
      <c r="L18" s="35"/>
      <c r="M18" s="35"/>
      <c r="N18" s="35"/>
    </row>
    <row r="19" spans="1:14" ht="31.5" x14ac:dyDescent="0.25">
      <c r="A19" s="34">
        <v>349</v>
      </c>
      <c r="B19" s="35" t="s">
        <v>91</v>
      </c>
      <c r="C19" s="35" t="s">
        <v>11</v>
      </c>
      <c r="D19" s="35" t="s">
        <v>92</v>
      </c>
      <c r="E19" s="35" t="s">
        <v>93</v>
      </c>
      <c r="F19" s="36">
        <v>12</v>
      </c>
      <c r="G19" s="35" t="s">
        <v>94</v>
      </c>
      <c r="H19" s="35" t="s">
        <v>14</v>
      </c>
      <c r="I19" s="35" t="s">
        <v>15</v>
      </c>
      <c r="J19" s="35"/>
      <c r="K19" s="36"/>
      <c r="L19" s="35"/>
      <c r="M19" s="35"/>
      <c r="N19" s="35"/>
    </row>
    <row r="20" spans="1:14" ht="31.5" x14ac:dyDescent="0.25">
      <c r="A20" s="34">
        <v>350</v>
      </c>
      <c r="B20" s="35" t="s">
        <v>95</v>
      </c>
      <c r="C20" s="35" t="s">
        <v>11</v>
      </c>
      <c r="D20" s="35" t="s">
        <v>35</v>
      </c>
      <c r="E20" s="35" t="s">
        <v>96</v>
      </c>
      <c r="F20" s="36">
        <v>12</v>
      </c>
      <c r="G20" s="35" t="s">
        <v>13</v>
      </c>
      <c r="H20" s="35" t="s">
        <v>14</v>
      </c>
      <c r="I20" s="35" t="s">
        <v>15</v>
      </c>
      <c r="J20" s="35"/>
      <c r="K20" s="36"/>
      <c r="L20" s="35"/>
      <c r="M20" s="35"/>
      <c r="N20" s="35"/>
    </row>
    <row r="21" spans="1:14" ht="31.5" hidden="1" x14ac:dyDescent="0.25">
      <c r="A21" s="34">
        <v>431</v>
      </c>
      <c r="B21" s="35" t="s">
        <v>109</v>
      </c>
      <c r="C21" s="35" t="s">
        <v>11</v>
      </c>
      <c r="D21" s="35" t="s">
        <v>52</v>
      </c>
      <c r="E21" s="35" t="s">
        <v>110</v>
      </c>
      <c r="F21" s="36">
        <v>12</v>
      </c>
      <c r="G21" s="35" t="s">
        <v>41</v>
      </c>
      <c r="H21" s="35" t="s">
        <v>15</v>
      </c>
      <c r="I21" s="35" t="s">
        <v>15</v>
      </c>
      <c r="J21" s="35"/>
      <c r="K21" s="36"/>
      <c r="L21" s="35"/>
      <c r="M21" s="35"/>
      <c r="N21" s="35"/>
    </row>
    <row r="22" spans="1:14" ht="31.5" x14ac:dyDescent="0.25">
      <c r="A22" s="34">
        <v>609</v>
      </c>
      <c r="B22" s="35" t="s">
        <v>115</v>
      </c>
      <c r="C22" s="35" t="s">
        <v>11</v>
      </c>
      <c r="D22" s="35" t="s">
        <v>116</v>
      </c>
      <c r="E22" s="35" t="s">
        <v>44</v>
      </c>
      <c r="F22" s="36">
        <v>11</v>
      </c>
      <c r="G22" s="35" t="s">
        <v>13</v>
      </c>
      <c r="H22" s="35" t="s">
        <v>14</v>
      </c>
      <c r="I22" s="35" t="s">
        <v>15</v>
      </c>
      <c r="J22" s="35"/>
      <c r="K22" s="36"/>
      <c r="L22" s="35"/>
      <c r="M22" s="35"/>
      <c r="N22" s="35"/>
    </row>
    <row r="23" spans="1:14" ht="31.5" hidden="1" x14ac:dyDescent="0.25">
      <c r="A23" s="34">
        <v>627</v>
      </c>
      <c r="B23" s="35" t="s">
        <v>117</v>
      </c>
      <c r="C23" s="35" t="s">
        <v>11</v>
      </c>
      <c r="D23" s="35" t="s">
        <v>56</v>
      </c>
      <c r="E23" s="35" t="s">
        <v>118</v>
      </c>
      <c r="F23" s="36">
        <v>11</v>
      </c>
      <c r="G23" s="35" t="s">
        <v>20</v>
      </c>
      <c r="H23" s="35" t="s">
        <v>15</v>
      </c>
      <c r="I23" s="35" t="s">
        <v>15</v>
      </c>
      <c r="J23" s="35"/>
      <c r="K23" s="36"/>
      <c r="L23" s="35"/>
      <c r="M23" s="35"/>
      <c r="N23" s="35"/>
    </row>
    <row r="24" spans="1:14" ht="31.5" hidden="1" x14ac:dyDescent="0.25">
      <c r="A24" s="34">
        <v>241</v>
      </c>
      <c r="B24" s="35" t="s">
        <v>70</v>
      </c>
      <c r="C24" s="35" t="s">
        <v>71</v>
      </c>
      <c r="D24" s="35" t="s">
        <v>23</v>
      </c>
      <c r="E24" s="35" t="s">
        <v>72</v>
      </c>
      <c r="F24" s="36">
        <v>12</v>
      </c>
      <c r="G24" s="35" t="s">
        <v>20</v>
      </c>
      <c r="H24" s="35" t="s">
        <v>15</v>
      </c>
      <c r="I24" s="35" t="s">
        <v>15</v>
      </c>
      <c r="J24" s="35" t="s">
        <v>73</v>
      </c>
      <c r="K24" s="36">
        <v>12</v>
      </c>
      <c r="L24" s="35" t="s">
        <v>20</v>
      </c>
      <c r="M24" s="35" t="s">
        <v>15</v>
      </c>
      <c r="N24" s="35" t="s">
        <v>15</v>
      </c>
    </row>
    <row r="25" spans="1:14" ht="31.5" x14ac:dyDescent="0.25">
      <c r="A25" s="34">
        <v>262</v>
      </c>
      <c r="B25" s="35" t="s">
        <v>81</v>
      </c>
      <c r="C25" s="35" t="s">
        <v>71</v>
      </c>
      <c r="D25" s="35" t="s">
        <v>82</v>
      </c>
      <c r="E25" s="35" t="s">
        <v>83</v>
      </c>
      <c r="F25" s="36">
        <v>12</v>
      </c>
      <c r="G25" s="35" t="s">
        <v>43</v>
      </c>
      <c r="H25" s="35" t="s">
        <v>14</v>
      </c>
      <c r="I25" s="35" t="s">
        <v>15</v>
      </c>
      <c r="J25" s="35"/>
      <c r="K25" s="36"/>
      <c r="L25" s="35"/>
      <c r="M25" s="35"/>
      <c r="N25" s="35"/>
    </row>
    <row r="26" spans="1:14" ht="31.5" x14ac:dyDescent="0.25">
      <c r="A26" s="34">
        <v>351</v>
      </c>
      <c r="B26" s="35" t="s">
        <v>97</v>
      </c>
      <c r="C26" s="35" t="s">
        <v>71</v>
      </c>
      <c r="D26" s="35" t="s">
        <v>12</v>
      </c>
      <c r="E26" s="35" t="s">
        <v>98</v>
      </c>
      <c r="F26" s="36">
        <v>12</v>
      </c>
      <c r="G26" s="35" t="s">
        <v>13</v>
      </c>
      <c r="H26" s="35" t="s">
        <v>14</v>
      </c>
      <c r="I26" s="35" t="s">
        <v>15</v>
      </c>
      <c r="J26" s="35"/>
      <c r="K26" s="36"/>
      <c r="L26" s="35"/>
      <c r="M26" s="35"/>
      <c r="N26" s="35"/>
    </row>
    <row r="27" spans="1:14" ht="31.5" x14ac:dyDescent="0.25">
      <c r="A27" s="34">
        <v>584</v>
      </c>
      <c r="B27" s="35" t="s">
        <v>114</v>
      </c>
      <c r="C27" s="35" t="s">
        <v>71</v>
      </c>
      <c r="D27" s="35" t="s">
        <v>12</v>
      </c>
      <c r="E27" s="35" t="s">
        <v>46</v>
      </c>
      <c r="F27" s="36">
        <v>12</v>
      </c>
      <c r="G27" s="35" t="s">
        <v>13</v>
      </c>
      <c r="H27" s="35" t="s">
        <v>14</v>
      </c>
      <c r="I27" s="35" t="s">
        <v>15</v>
      </c>
      <c r="J27" s="35" t="s">
        <v>17</v>
      </c>
      <c r="K27" s="36">
        <v>12</v>
      </c>
      <c r="L27" s="35" t="s">
        <v>13</v>
      </c>
      <c r="M27" s="35" t="s">
        <v>14</v>
      </c>
      <c r="N27" s="35" t="s">
        <v>15</v>
      </c>
    </row>
    <row r="28" spans="1:14" ht="31.5" x14ac:dyDescent="0.25">
      <c r="A28" s="34">
        <v>666</v>
      </c>
      <c r="B28" s="35" t="s">
        <v>122</v>
      </c>
      <c r="C28" s="35" t="s">
        <v>71</v>
      </c>
      <c r="D28" s="35" t="s">
        <v>12</v>
      </c>
      <c r="E28" s="35" t="s">
        <v>36</v>
      </c>
      <c r="F28" s="36">
        <v>11</v>
      </c>
      <c r="G28" s="35" t="s">
        <v>42</v>
      </c>
      <c r="H28" s="35" t="s">
        <v>14</v>
      </c>
      <c r="I28" s="35" t="s">
        <v>15</v>
      </c>
      <c r="J28" s="35"/>
      <c r="K28" s="36"/>
      <c r="L28" s="35"/>
      <c r="M28" s="35"/>
      <c r="N28" s="35"/>
    </row>
    <row r="29" spans="1:14" ht="31.5" x14ac:dyDescent="0.25">
      <c r="A29" s="34">
        <v>695</v>
      </c>
      <c r="B29" s="35" t="s">
        <v>123</v>
      </c>
      <c r="C29" s="35" t="s">
        <v>71</v>
      </c>
      <c r="D29" s="35" t="s">
        <v>116</v>
      </c>
      <c r="E29" s="35" t="s">
        <v>124</v>
      </c>
      <c r="F29" s="36">
        <v>11</v>
      </c>
      <c r="G29" s="35" t="s">
        <v>13</v>
      </c>
      <c r="H29" s="35" t="s">
        <v>14</v>
      </c>
      <c r="I29" s="35" t="s">
        <v>15</v>
      </c>
      <c r="J29" s="35" t="s">
        <v>125</v>
      </c>
      <c r="K29" s="36">
        <v>11</v>
      </c>
      <c r="L29" s="35" t="s">
        <v>13</v>
      </c>
      <c r="M29" s="35" t="s">
        <v>14</v>
      </c>
      <c r="N29" s="35" t="s">
        <v>15</v>
      </c>
    </row>
    <row r="30" spans="1:14" ht="31.5" hidden="1" x14ac:dyDescent="0.25">
      <c r="A30" s="34">
        <v>811</v>
      </c>
      <c r="B30" s="35" t="s">
        <v>126</v>
      </c>
      <c r="C30" s="35" t="s">
        <v>71</v>
      </c>
      <c r="D30" s="35" t="s">
        <v>52</v>
      </c>
      <c r="E30" s="35" t="s">
        <v>127</v>
      </c>
      <c r="F30" s="36">
        <v>12</v>
      </c>
      <c r="G30" s="35" t="s">
        <v>128</v>
      </c>
      <c r="H30" s="35" t="s">
        <v>15</v>
      </c>
      <c r="I30" s="35" t="s">
        <v>15</v>
      </c>
      <c r="J30" s="35"/>
      <c r="K30" s="36"/>
      <c r="L30" s="35"/>
      <c r="M30" s="35"/>
      <c r="N30" s="35"/>
    </row>
    <row r="31" spans="1:14" ht="31.5" hidden="1" x14ac:dyDescent="0.25">
      <c r="A31" s="34">
        <v>6</v>
      </c>
      <c r="B31" s="35" t="s">
        <v>48</v>
      </c>
      <c r="C31" s="35" t="s">
        <v>18</v>
      </c>
      <c r="D31" s="35" t="s">
        <v>23</v>
      </c>
      <c r="E31" s="35" t="s">
        <v>49</v>
      </c>
      <c r="F31" s="36">
        <v>12</v>
      </c>
      <c r="G31" s="35" t="s">
        <v>20</v>
      </c>
      <c r="H31" s="35" t="s">
        <v>15</v>
      </c>
      <c r="I31" s="35" t="s">
        <v>15</v>
      </c>
      <c r="J31" s="35"/>
      <c r="K31" s="36"/>
      <c r="L31" s="35"/>
      <c r="M31" s="35"/>
      <c r="N31" s="35"/>
    </row>
    <row r="32" spans="1:14" ht="31.5" hidden="1" x14ac:dyDescent="0.25">
      <c r="A32" s="34">
        <v>321</v>
      </c>
      <c r="B32" s="35" t="s">
        <v>88</v>
      </c>
      <c r="C32" s="35" t="s">
        <v>18</v>
      </c>
      <c r="D32" s="35" t="s">
        <v>23</v>
      </c>
      <c r="E32" s="35" t="s">
        <v>89</v>
      </c>
      <c r="F32" s="36">
        <v>12</v>
      </c>
      <c r="G32" s="35" t="s">
        <v>20</v>
      </c>
      <c r="H32" s="35" t="s">
        <v>15</v>
      </c>
      <c r="I32" s="35" t="s">
        <v>15</v>
      </c>
      <c r="J32" s="35" t="s">
        <v>90</v>
      </c>
      <c r="K32" s="36">
        <v>12</v>
      </c>
      <c r="L32" s="35" t="s">
        <v>20</v>
      </c>
      <c r="M32" s="35" t="s">
        <v>15</v>
      </c>
      <c r="N32" s="35" t="s">
        <v>15</v>
      </c>
    </row>
    <row r="33" spans="1:14" ht="31.5" x14ac:dyDescent="0.25">
      <c r="A33" s="34">
        <v>352</v>
      </c>
      <c r="B33" s="35" t="s">
        <v>99</v>
      </c>
      <c r="C33" s="35" t="s">
        <v>18</v>
      </c>
      <c r="D33" s="35" t="s">
        <v>12</v>
      </c>
      <c r="E33" s="35" t="s">
        <v>26</v>
      </c>
      <c r="F33" s="36">
        <v>12</v>
      </c>
      <c r="G33" s="35" t="s">
        <v>13</v>
      </c>
      <c r="H33" s="35" t="s">
        <v>14</v>
      </c>
      <c r="I33" s="35" t="s">
        <v>15</v>
      </c>
      <c r="J33" s="35"/>
      <c r="K33" s="36"/>
      <c r="L33" s="35"/>
      <c r="M33" s="35"/>
      <c r="N33" s="35"/>
    </row>
    <row r="34" spans="1:14" ht="31.5" x14ac:dyDescent="0.25">
      <c r="A34" s="34">
        <v>364</v>
      </c>
      <c r="B34" s="35" t="s">
        <v>100</v>
      </c>
      <c r="C34" s="35" t="s">
        <v>18</v>
      </c>
      <c r="D34" s="35" t="s">
        <v>101</v>
      </c>
      <c r="E34" s="35" t="s">
        <v>102</v>
      </c>
      <c r="F34" s="36">
        <v>12</v>
      </c>
      <c r="G34" s="35" t="s">
        <v>103</v>
      </c>
      <c r="H34" s="35" t="s">
        <v>14</v>
      </c>
      <c r="I34" s="35" t="s">
        <v>15</v>
      </c>
      <c r="J34" s="35"/>
      <c r="K34" s="36"/>
      <c r="L34" s="35"/>
      <c r="M34" s="35"/>
      <c r="N34" s="35"/>
    </row>
    <row r="35" spans="1:14" ht="31.5" hidden="1" x14ac:dyDescent="0.25">
      <c r="A35" s="34">
        <v>571</v>
      </c>
      <c r="B35" s="35" t="s">
        <v>111</v>
      </c>
      <c r="C35" s="35" t="s">
        <v>18</v>
      </c>
      <c r="D35" s="35" t="s">
        <v>23</v>
      </c>
      <c r="E35" s="35" t="s">
        <v>112</v>
      </c>
      <c r="F35" s="36">
        <v>12</v>
      </c>
      <c r="G35" s="35" t="s">
        <v>20</v>
      </c>
      <c r="H35" s="35" t="s">
        <v>15</v>
      </c>
      <c r="I35" s="35" t="s">
        <v>15</v>
      </c>
      <c r="J35" s="35" t="s">
        <v>113</v>
      </c>
      <c r="K35" s="36">
        <v>12</v>
      </c>
      <c r="L35" s="35" t="s">
        <v>20</v>
      </c>
      <c r="M35" s="35" t="s">
        <v>15</v>
      </c>
      <c r="N35" s="35" t="s">
        <v>15</v>
      </c>
    </row>
  </sheetData>
  <autoFilter ref="A1:N35" xr:uid="{F30C5994-6CAD-4A29-85AC-A67C5700AFC3}">
    <filterColumn colId="7">
      <filters>
        <filter val="Казанлък"/>
      </filters>
    </filterColumn>
    <sortState xmlns:xlrd2="http://schemas.microsoft.com/office/spreadsheetml/2017/richdata2" ref="A2:N35">
      <sortCondition ref="C1:C3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F2352-C57A-445F-B3E6-F0D9932B080E}">
  <dimension ref="A1:N36"/>
  <sheetViews>
    <sheetView topLeftCell="B22" workbookViewId="0">
      <selection activeCell="D32" sqref="D32"/>
    </sheetView>
  </sheetViews>
  <sheetFormatPr defaultRowHeight="15" x14ac:dyDescent="0.25"/>
  <cols>
    <col min="1" max="1" width="5.5703125" customWidth="1"/>
    <col min="2" max="2" width="46.28515625" bestFit="1" customWidth="1"/>
    <col min="3" max="3" width="44.5703125" bestFit="1" customWidth="1"/>
    <col min="4" max="4" width="95.5703125" bestFit="1" customWidth="1"/>
    <col min="5" max="5" width="32" bestFit="1" customWidth="1"/>
    <col min="6" max="6" width="10.28515625" bestFit="1" customWidth="1"/>
    <col min="7" max="7" width="34.28515625" bestFit="1" customWidth="1"/>
    <col min="8" max="9" width="12.5703125" bestFit="1" customWidth="1"/>
    <col min="10" max="10" width="31.85546875" bestFit="1" customWidth="1"/>
    <col min="11" max="11" width="5.140625" bestFit="1" customWidth="1"/>
    <col min="12" max="12" width="34.28515625" bestFit="1" customWidth="1"/>
    <col min="13" max="14" width="12.5703125" bestFit="1" customWidth="1"/>
  </cols>
  <sheetData>
    <row r="1" spans="1:14" x14ac:dyDescent="0.25">
      <c r="A1" s="67" t="s">
        <v>0</v>
      </c>
      <c r="B1" s="68" t="s">
        <v>1</v>
      </c>
      <c r="C1" s="68" t="s">
        <v>2</v>
      </c>
      <c r="D1" s="69" t="s">
        <v>3</v>
      </c>
      <c r="E1" s="69" t="s">
        <v>4</v>
      </c>
      <c r="F1" s="70"/>
      <c r="G1" s="70"/>
      <c r="H1" s="70"/>
      <c r="I1" s="70"/>
      <c r="J1" s="71" t="s">
        <v>5</v>
      </c>
      <c r="K1" s="70"/>
      <c r="L1" s="70"/>
      <c r="M1" s="70"/>
      <c r="N1" s="70"/>
    </row>
    <row r="2" spans="1:14" x14ac:dyDescent="0.25">
      <c r="A2" s="67"/>
      <c r="B2" s="68"/>
      <c r="C2" s="68"/>
      <c r="D2" s="69"/>
      <c r="E2" s="37" t="s">
        <v>6</v>
      </c>
      <c r="F2" s="37" t="s">
        <v>7</v>
      </c>
      <c r="G2" s="37" t="s">
        <v>8</v>
      </c>
      <c r="H2" s="37" t="s">
        <v>9</v>
      </c>
      <c r="I2" s="37" t="s">
        <v>10</v>
      </c>
      <c r="J2" s="37" t="s">
        <v>6</v>
      </c>
      <c r="K2" s="37" t="s">
        <v>7</v>
      </c>
      <c r="L2" s="37" t="s">
        <v>8</v>
      </c>
      <c r="M2" s="37" t="s">
        <v>9</v>
      </c>
      <c r="N2" s="37" t="s">
        <v>10</v>
      </c>
    </row>
    <row r="3" spans="1:14" ht="31.5" x14ac:dyDescent="0.25">
      <c r="A3" s="34">
        <v>6</v>
      </c>
      <c r="B3" s="35" t="s">
        <v>48</v>
      </c>
      <c r="C3" s="35" t="s">
        <v>18</v>
      </c>
      <c r="D3" s="35" t="s">
        <v>23</v>
      </c>
      <c r="E3" s="35" t="s">
        <v>49</v>
      </c>
      <c r="F3" s="36">
        <v>12</v>
      </c>
      <c r="G3" s="35" t="s">
        <v>20</v>
      </c>
      <c r="H3" s="35" t="s">
        <v>15</v>
      </c>
      <c r="I3" s="35" t="s">
        <v>15</v>
      </c>
      <c r="J3" s="35"/>
      <c r="K3" s="36"/>
      <c r="L3" s="35"/>
      <c r="M3" s="35"/>
      <c r="N3" s="35"/>
    </row>
    <row r="4" spans="1:14" ht="31.5" x14ac:dyDescent="0.25">
      <c r="A4" s="34">
        <v>7</v>
      </c>
      <c r="B4" s="35" t="s">
        <v>50</v>
      </c>
      <c r="C4" s="35" t="s">
        <v>11</v>
      </c>
      <c r="D4" s="35" t="s">
        <v>23</v>
      </c>
      <c r="E4" s="35" t="s">
        <v>37</v>
      </c>
      <c r="F4" s="36">
        <v>11</v>
      </c>
      <c r="G4" s="35" t="s">
        <v>20</v>
      </c>
      <c r="H4" s="35" t="s">
        <v>15</v>
      </c>
      <c r="I4" s="35" t="s">
        <v>15</v>
      </c>
      <c r="J4" s="35" t="s">
        <v>25</v>
      </c>
      <c r="K4" s="36">
        <v>11</v>
      </c>
      <c r="L4" s="35" t="s">
        <v>20</v>
      </c>
      <c r="M4" s="35" t="s">
        <v>15</v>
      </c>
      <c r="N4" s="35" t="s">
        <v>15</v>
      </c>
    </row>
    <row r="5" spans="1:14" ht="31.5" x14ac:dyDescent="0.25">
      <c r="A5" s="34">
        <v>28</v>
      </c>
      <c r="B5" s="35" t="s">
        <v>51</v>
      </c>
      <c r="C5" s="35" t="s">
        <v>19</v>
      </c>
      <c r="D5" s="35" t="s">
        <v>52</v>
      </c>
      <c r="E5" s="35" t="s">
        <v>53</v>
      </c>
      <c r="F5" s="36">
        <v>6</v>
      </c>
      <c r="G5" s="35" t="s">
        <v>20</v>
      </c>
      <c r="H5" s="35" t="s">
        <v>15</v>
      </c>
      <c r="I5" s="35" t="s">
        <v>15</v>
      </c>
      <c r="J5" s="35" t="s">
        <v>54</v>
      </c>
      <c r="K5" s="36">
        <v>6</v>
      </c>
      <c r="L5" s="35" t="s">
        <v>20</v>
      </c>
      <c r="M5" s="35" t="s">
        <v>15</v>
      </c>
      <c r="N5" s="35" t="s">
        <v>15</v>
      </c>
    </row>
    <row r="6" spans="1:14" ht="31.5" x14ac:dyDescent="0.25">
      <c r="A6" s="34">
        <v>66</v>
      </c>
      <c r="B6" s="35" t="s">
        <v>55</v>
      </c>
      <c r="C6" s="35" t="s">
        <v>16</v>
      </c>
      <c r="D6" s="35" t="s">
        <v>56</v>
      </c>
      <c r="E6" s="35" t="s">
        <v>57</v>
      </c>
      <c r="F6" s="36">
        <v>9</v>
      </c>
      <c r="G6" s="35" t="s">
        <v>58</v>
      </c>
      <c r="H6" s="35" t="s">
        <v>15</v>
      </c>
      <c r="I6" s="35" t="s">
        <v>15</v>
      </c>
      <c r="J6" s="35"/>
      <c r="K6" s="36"/>
      <c r="L6" s="35"/>
      <c r="M6" s="35"/>
      <c r="N6" s="35"/>
    </row>
    <row r="7" spans="1:14" ht="31.5" x14ac:dyDescent="0.25">
      <c r="A7" s="34">
        <v>227</v>
      </c>
      <c r="B7" s="35" t="s">
        <v>59</v>
      </c>
      <c r="C7" s="35" t="s">
        <v>22</v>
      </c>
      <c r="D7" s="35" t="s">
        <v>60</v>
      </c>
      <c r="E7" s="35" t="s">
        <v>61</v>
      </c>
      <c r="F7" s="36">
        <v>5</v>
      </c>
      <c r="G7" s="35" t="s">
        <v>58</v>
      </c>
      <c r="H7" s="35" t="s">
        <v>15</v>
      </c>
      <c r="I7" s="35" t="s">
        <v>15</v>
      </c>
      <c r="J7" s="35"/>
      <c r="K7" s="36"/>
      <c r="L7" s="35"/>
      <c r="M7" s="35"/>
      <c r="N7" s="35"/>
    </row>
    <row r="8" spans="1:14" ht="31.5" x14ac:dyDescent="0.25">
      <c r="A8" s="34">
        <v>229</v>
      </c>
      <c r="B8" s="35" t="s">
        <v>62</v>
      </c>
      <c r="C8" s="35" t="s">
        <v>16</v>
      </c>
      <c r="D8" s="35" t="s">
        <v>12</v>
      </c>
      <c r="E8" s="35" t="s">
        <v>63</v>
      </c>
      <c r="F8" s="36">
        <v>10</v>
      </c>
      <c r="G8" s="35" t="s">
        <v>13</v>
      </c>
      <c r="H8" s="35" t="s">
        <v>14</v>
      </c>
      <c r="I8" s="35" t="s">
        <v>15</v>
      </c>
      <c r="J8" s="35" t="s">
        <v>45</v>
      </c>
      <c r="K8" s="36">
        <v>10</v>
      </c>
      <c r="L8" s="35" t="s">
        <v>13</v>
      </c>
      <c r="M8" s="35" t="s">
        <v>14</v>
      </c>
      <c r="N8" s="35" t="s">
        <v>15</v>
      </c>
    </row>
    <row r="9" spans="1:14" ht="31.5" x14ac:dyDescent="0.25">
      <c r="A9" s="34">
        <v>230</v>
      </c>
      <c r="B9" s="35" t="s">
        <v>64</v>
      </c>
      <c r="C9" s="35" t="s">
        <v>21</v>
      </c>
      <c r="D9" s="35" t="s">
        <v>12</v>
      </c>
      <c r="E9" s="35" t="s">
        <v>65</v>
      </c>
      <c r="F9" s="36">
        <v>8</v>
      </c>
      <c r="G9" s="35" t="s">
        <v>13</v>
      </c>
      <c r="H9" s="35" t="s">
        <v>14</v>
      </c>
      <c r="I9" s="35" t="s">
        <v>15</v>
      </c>
      <c r="J9" s="35"/>
      <c r="K9" s="36"/>
      <c r="L9" s="35"/>
      <c r="M9" s="35"/>
      <c r="N9" s="35"/>
    </row>
    <row r="10" spans="1:14" ht="31.5" x14ac:dyDescent="0.25">
      <c r="A10" s="34">
        <v>231</v>
      </c>
      <c r="B10" s="35" t="s">
        <v>66</v>
      </c>
      <c r="C10" s="35" t="s">
        <v>21</v>
      </c>
      <c r="D10" s="35" t="s">
        <v>12</v>
      </c>
      <c r="E10" s="35" t="s">
        <v>38</v>
      </c>
      <c r="F10" s="36">
        <v>8</v>
      </c>
      <c r="G10" s="35" t="s">
        <v>67</v>
      </c>
      <c r="H10" s="35" t="s">
        <v>14</v>
      </c>
      <c r="I10" s="35" t="s">
        <v>15</v>
      </c>
      <c r="J10" s="35"/>
      <c r="K10" s="36"/>
      <c r="L10" s="35"/>
      <c r="M10" s="35"/>
      <c r="N10" s="35"/>
    </row>
    <row r="11" spans="1:14" ht="31.5" x14ac:dyDescent="0.25">
      <c r="A11" s="34">
        <v>232</v>
      </c>
      <c r="B11" s="35" t="s">
        <v>68</v>
      </c>
      <c r="C11" s="35" t="s">
        <v>16</v>
      </c>
      <c r="D11" s="35" t="s">
        <v>12</v>
      </c>
      <c r="E11" s="35" t="s">
        <v>39</v>
      </c>
      <c r="F11" s="36">
        <v>10</v>
      </c>
      <c r="G11" s="35" t="s">
        <v>67</v>
      </c>
      <c r="H11" s="35" t="s">
        <v>14</v>
      </c>
      <c r="I11" s="35" t="s">
        <v>15</v>
      </c>
      <c r="J11" s="35" t="s">
        <v>69</v>
      </c>
      <c r="K11" s="36">
        <v>10</v>
      </c>
      <c r="L11" s="35" t="s">
        <v>13</v>
      </c>
      <c r="M11" s="35" t="s">
        <v>14</v>
      </c>
      <c r="N11" s="35" t="s">
        <v>15</v>
      </c>
    </row>
    <row r="12" spans="1:14" ht="31.5" x14ac:dyDescent="0.25">
      <c r="A12" s="34">
        <v>241</v>
      </c>
      <c r="B12" s="35" t="s">
        <v>70</v>
      </c>
      <c r="C12" s="35" t="s">
        <v>71</v>
      </c>
      <c r="D12" s="35" t="s">
        <v>23</v>
      </c>
      <c r="E12" s="35" t="s">
        <v>72</v>
      </c>
      <c r="F12" s="36">
        <v>12</v>
      </c>
      <c r="G12" s="35" t="s">
        <v>20</v>
      </c>
      <c r="H12" s="35" t="s">
        <v>15</v>
      </c>
      <c r="I12" s="35" t="s">
        <v>15</v>
      </c>
      <c r="J12" s="35" t="s">
        <v>73</v>
      </c>
      <c r="K12" s="36">
        <v>12</v>
      </c>
      <c r="L12" s="35" t="s">
        <v>20</v>
      </c>
      <c r="M12" s="35" t="s">
        <v>15</v>
      </c>
      <c r="N12" s="35" t="s">
        <v>15</v>
      </c>
    </row>
    <row r="13" spans="1:14" ht="31.5" x14ac:dyDescent="0.25">
      <c r="A13" s="34">
        <v>249</v>
      </c>
      <c r="B13" s="35" t="s">
        <v>74</v>
      </c>
      <c r="C13" s="35" t="s">
        <v>11</v>
      </c>
      <c r="D13" s="35" t="s">
        <v>23</v>
      </c>
      <c r="E13" s="35" t="s">
        <v>24</v>
      </c>
      <c r="F13" s="36">
        <v>12</v>
      </c>
      <c r="G13" s="35" t="s">
        <v>20</v>
      </c>
      <c r="H13" s="35" t="s">
        <v>15</v>
      </c>
      <c r="I13" s="35" t="s">
        <v>15</v>
      </c>
      <c r="J13" s="35"/>
      <c r="K13" s="36"/>
      <c r="L13" s="35"/>
      <c r="M13" s="35"/>
      <c r="N13" s="35"/>
    </row>
    <row r="14" spans="1:14" ht="31.5" x14ac:dyDescent="0.25">
      <c r="A14" s="34">
        <v>250</v>
      </c>
      <c r="B14" s="35" t="s">
        <v>75</v>
      </c>
      <c r="C14" s="35" t="s">
        <v>22</v>
      </c>
      <c r="D14" s="35" t="s">
        <v>60</v>
      </c>
      <c r="E14" s="35" t="s">
        <v>76</v>
      </c>
      <c r="F14" s="36">
        <v>5</v>
      </c>
      <c r="G14" s="35" t="s">
        <v>77</v>
      </c>
      <c r="H14" s="35" t="s">
        <v>15</v>
      </c>
      <c r="I14" s="35" t="s">
        <v>15</v>
      </c>
      <c r="J14" s="35"/>
      <c r="K14" s="36"/>
      <c r="L14" s="35"/>
      <c r="M14" s="35"/>
      <c r="N14" s="35"/>
    </row>
    <row r="15" spans="1:14" ht="31.5" x14ac:dyDescent="0.25">
      <c r="A15" s="34">
        <v>254</v>
      </c>
      <c r="B15" s="35" t="s">
        <v>78</v>
      </c>
      <c r="C15" s="35" t="s">
        <v>19</v>
      </c>
      <c r="D15" s="35" t="s">
        <v>60</v>
      </c>
      <c r="E15" s="35" t="s">
        <v>79</v>
      </c>
      <c r="F15" s="36">
        <v>5</v>
      </c>
      <c r="G15" s="35" t="s">
        <v>80</v>
      </c>
      <c r="H15" s="35" t="s">
        <v>15</v>
      </c>
      <c r="I15" s="35" t="s">
        <v>15</v>
      </c>
      <c r="J15" s="35"/>
      <c r="K15" s="36"/>
      <c r="L15" s="35"/>
      <c r="M15" s="35"/>
      <c r="N15" s="35"/>
    </row>
    <row r="16" spans="1:14" ht="31.5" x14ac:dyDescent="0.25">
      <c r="A16" s="34">
        <v>262</v>
      </c>
      <c r="B16" s="35" t="s">
        <v>81</v>
      </c>
      <c r="C16" s="35" t="s">
        <v>71</v>
      </c>
      <c r="D16" s="35" t="s">
        <v>82</v>
      </c>
      <c r="E16" s="35" t="s">
        <v>83</v>
      </c>
      <c r="F16" s="36">
        <v>12</v>
      </c>
      <c r="G16" s="35" t="s">
        <v>43</v>
      </c>
      <c r="H16" s="35" t="s">
        <v>14</v>
      </c>
      <c r="I16" s="35" t="s">
        <v>15</v>
      </c>
      <c r="J16" s="35"/>
      <c r="K16" s="36"/>
      <c r="L16" s="35"/>
      <c r="M16" s="35"/>
      <c r="N16" s="35"/>
    </row>
    <row r="17" spans="1:14" ht="31.5" x14ac:dyDescent="0.25">
      <c r="A17" s="34">
        <v>317</v>
      </c>
      <c r="B17" s="35" t="s">
        <v>84</v>
      </c>
      <c r="C17" s="35" t="s">
        <v>11</v>
      </c>
      <c r="D17" s="35" t="s">
        <v>12</v>
      </c>
      <c r="E17" s="35" t="s">
        <v>40</v>
      </c>
      <c r="F17" s="36">
        <v>12</v>
      </c>
      <c r="G17" s="35" t="s">
        <v>13</v>
      </c>
      <c r="H17" s="35" t="s">
        <v>14</v>
      </c>
      <c r="I17" s="35" t="s">
        <v>15</v>
      </c>
      <c r="J17" s="35"/>
      <c r="K17" s="36"/>
      <c r="L17" s="35"/>
      <c r="M17" s="35"/>
      <c r="N17" s="35"/>
    </row>
    <row r="18" spans="1:14" ht="31.5" x14ac:dyDescent="0.25">
      <c r="A18" s="34">
        <v>319</v>
      </c>
      <c r="B18" s="35" t="s">
        <v>85</v>
      </c>
      <c r="C18" s="35" t="s">
        <v>19</v>
      </c>
      <c r="D18" s="35" t="s">
        <v>23</v>
      </c>
      <c r="E18" s="35" t="s">
        <v>86</v>
      </c>
      <c r="F18" s="36">
        <v>6</v>
      </c>
      <c r="G18" s="35" t="s">
        <v>20</v>
      </c>
      <c r="H18" s="35" t="s">
        <v>15</v>
      </c>
      <c r="I18" s="35" t="s">
        <v>15</v>
      </c>
      <c r="J18" s="35" t="s">
        <v>87</v>
      </c>
      <c r="K18" s="36">
        <v>7</v>
      </c>
      <c r="L18" s="35" t="s">
        <v>20</v>
      </c>
      <c r="M18" s="35" t="s">
        <v>15</v>
      </c>
      <c r="N18" s="35" t="s">
        <v>15</v>
      </c>
    </row>
    <row r="19" spans="1:14" ht="31.5" x14ac:dyDescent="0.25">
      <c r="A19" s="34">
        <v>321</v>
      </c>
      <c r="B19" s="35" t="s">
        <v>88</v>
      </c>
      <c r="C19" s="35" t="s">
        <v>18</v>
      </c>
      <c r="D19" s="35" t="s">
        <v>23</v>
      </c>
      <c r="E19" s="35" t="s">
        <v>89</v>
      </c>
      <c r="F19" s="36">
        <v>12</v>
      </c>
      <c r="G19" s="35" t="s">
        <v>20</v>
      </c>
      <c r="H19" s="35" t="s">
        <v>15</v>
      </c>
      <c r="I19" s="35" t="s">
        <v>15</v>
      </c>
      <c r="J19" s="35" t="s">
        <v>90</v>
      </c>
      <c r="K19" s="36">
        <v>12</v>
      </c>
      <c r="L19" s="35" t="s">
        <v>20</v>
      </c>
      <c r="M19" s="35" t="s">
        <v>15</v>
      </c>
      <c r="N19" s="35" t="s">
        <v>15</v>
      </c>
    </row>
    <row r="20" spans="1:14" ht="31.5" x14ac:dyDescent="0.25">
      <c r="A20" s="34">
        <v>349</v>
      </c>
      <c r="B20" s="35" t="s">
        <v>91</v>
      </c>
      <c r="C20" s="35" t="s">
        <v>11</v>
      </c>
      <c r="D20" s="35" t="s">
        <v>92</v>
      </c>
      <c r="E20" s="35" t="s">
        <v>93</v>
      </c>
      <c r="F20" s="36">
        <v>12</v>
      </c>
      <c r="G20" s="35" t="s">
        <v>94</v>
      </c>
      <c r="H20" s="35" t="s">
        <v>14</v>
      </c>
      <c r="I20" s="35" t="s">
        <v>15</v>
      </c>
      <c r="J20" s="35"/>
      <c r="K20" s="36"/>
      <c r="L20" s="35"/>
      <c r="M20" s="35"/>
      <c r="N20" s="35"/>
    </row>
    <row r="21" spans="1:14" ht="31.5" x14ac:dyDescent="0.25">
      <c r="A21" s="34">
        <v>350</v>
      </c>
      <c r="B21" s="35" t="s">
        <v>95</v>
      </c>
      <c r="C21" s="35" t="s">
        <v>11</v>
      </c>
      <c r="D21" s="35" t="s">
        <v>35</v>
      </c>
      <c r="E21" s="35" t="s">
        <v>96</v>
      </c>
      <c r="F21" s="36">
        <v>12</v>
      </c>
      <c r="G21" s="35" t="s">
        <v>13</v>
      </c>
      <c r="H21" s="35" t="s">
        <v>14</v>
      </c>
      <c r="I21" s="35" t="s">
        <v>15</v>
      </c>
      <c r="J21" s="35"/>
      <c r="K21" s="36"/>
      <c r="L21" s="35"/>
      <c r="M21" s="35"/>
      <c r="N21" s="35"/>
    </row>
    <row r="22" spans="1:14" ht="31.5" x14ac:dyDescent="0.25">
      <c r="A22" s="34">
        <v>351</v>
      </c>
      <c r="B22" s="35" t="s">
        <v>97</v>
      </c>
      <c r="C22" s="35" t="s">
        <v>71</v>
      </c>
      <c r="D22" s="35" t="s">
        <v>12</v>
      </c>
      <c r="E22" s="35" t="s">
        <v>98</v>
      </c>
      <c r="F22" s="36">
        <v>12</v>
      </c>
      <c r="G22" s="35" t="s">
        <v>13</v>
      </c>
      <c r="H22" s="35" t="s">
        <v>14</v>
      </c>
      <c r="I22" s="35" t="s">
        <v>15</v>
      </c>
      <c r="J22" s="35"/>
      <c r="K22" s="36"/>
      <c r="L22" s="35"/>
      <c r="M22" s="35"/>
      <c r="N22" s="35"/>
    </row>
    <row r="23" spans="1:14" ht="31.5" x14ac:dyDescent="0.25">
      <c r="A23" s="34">
        <v>352</v>
      </c>
      <c r="B23" s="35" t="s">
        <v>99</v>
      </c>
      <c r="C23" s="35" t="s">
        <v>18</v>
      </c>
      <c r="D23" s="35" t="s">
        <v>12</v>
      </c>
      <c r="E23" s="35" t="s">
        <v>26</v>
      </c>
      <c r="F23" s="36">
        <v>12</v>
      </c>
      <c r="G23" s="35" t="s">
        <v>13</v>
      </c>
      <c r="H23" s="35" t="s">
        <v>14</v>
      </c>
      <c r="I23" s="35" t="s">
        <v>15</v>
      </c>
      <c r="J23" s="35"/>
      <c r="K23" s="36"/>
      <c r="L23" s="35"/>
      <c r="M23" s="35"/>
      <c r="N23" s="35"/>
    </row>
    <row r="24" spans="1:14" ht="31.5" x14ac:dyDescent="0.25">
      <c r="A24" s="34">
        <v>364</v>
      </c>
      <c r="B24" s="35" t="s">
        <v>100</v>
      </c>
      <c r="C24" s="35" t="s">
        <v>18</v>
      </c>
      <c r="D24" s="35" t="s">
        <v>101</v>
      </c>
      <c r="E24" s="35" t="s">
        <v>102</v>
      </c>
      <c r="F24" s="36">
        <v>12</v>
      </c>
      <c r="G24" s="35" t="s">
        <v>103</v>
      </c>
      <c r="H24" s="35" t="s">
        <v>14</v>
      </c>
      <c r="I24" s="35" t="s">
        <v>15</v>
      </c>
      <c r="J24" s="35"/>
      <c r="K24" s="36"/>
      <c r="L24" s="35"/>
      <c r="M24" s="35"/>
      <c r="N24" s="35"/>
    </row>
    <row r="25" spans="1:14" ht="31.5" x14ac:dyDescent="0.25">
      <c r="A25" s="34">
        <v>412</v>
      </c>
      <c r="B25" s="35" t="s">
        <v>104</v>
      </c>
      <c r="C25" s="35" t="s">
        <v>16</v>
      </c>
      <c r="D25" s="35" t="s">
        <v>105</v>
      </c>
      <c r="E25" s="35" t="s">
        <v>106</v>
      </c>
      <c r="F25" s="36">
        <v>10</v>
      </c>
      <c r="G25" s="35" t="s">
        <v>20</v>
      </c>
      <c r="H25" s="35" t="s">
        <v>15</v>
      </c>
      <c r="I25" s="35" t="s">
        <v>15</v>
      </c>
      <c r="J25" s="35"/>
      <c r="K25" s="36"/>
      <c r="L25" s="35"/>
      <c r="M25" s="35"/>
      <c r="N25" s="35"/>
    </row>
    <row r="26" spans="1:14" ht="31.5" x14ac:dyDescent="0.25">
      <c r="A26" s="34">
        <v>415</v>
      </c>
      <c r="B26" s="35" t="s">
        <v>107</v>
      </c>
      <c r="C26" s="35" t="s">
        <v>16</v>
      </c>
      <c r="D26" s="35" t="s">
        <v>105</v>
      </c>
      <c r="E26" s="35" t="s">
        <v>108</v>
      </c>
      <c r="F26" s="36">
        <v>10</v>
      </c>
      <c r="G26" s="35" t="s">
        <v>20</v>
      </c>
      <c r="H26" s="35" t="s">
        <v>15</v>
      </c>
      <c r="I26" s="35" t="s">
        <v>15</v>
      </c>
      <c r="J26" s="35"/>
      <c r="K26" s="36"/>
      <c r="L26" s="35"/>
      <c r="M26" s="35"/>
      <c r="N26" s="35"/>
    </row>
    <row r="27" spans="1:14" ht="31.5" x14ac:dyDescent="0.25">
      <c r="A27" s="34">
        <v>431</v>
      </c>
      <c r="B27" s="35" t="s">
        <v>109</v>
      </c>
      <c r="C27" s="35" t="s">
        <v>11</v>
      </c>
      <c r="D27" s="35" t="s">
        <v>52</v>
      </c>
      <c r="E27" s="35" t="s">
        <v>110</v>
      </c>
      <c r="F27" s="36">
        <v>12</v>
      </c>
      <c r="G27" s="35" t="s">
        <v>41</v>
      </c>
      <c r="H27" s="35" t="s">
        <v>15</v>
      </c>
      <c r="I27" s="35" t="s">
        <v>15</v>
      </c>
      <c r="J27" s="35"/>
      <c r="K27" s="36"/>
      <c r="L27" s="35"/>
      <c r="M27" s="35"/>
      <c r="N27" s="35"/>
    </row>
    <row r="28" spans="1:14" ht="31.5" x14ac:dyDescent="0.25">
      <c r="A28" s="34">
        <v>571</v>
      </c>
      <c r="B28" s="35" t="s">
        <v>111</v>
      </c>
      <c r="C28" s="35" t="s">
        <v>18</v>
      </c>
      <c r="D28" s="35" t="s">
        <v>23</v>
      </c>
      <c r="E28" s="35" t="s">
        <v>112</v>
      </c>
      <c r="F28" s="36">
        <v>12</v>
      </c>
      <c r="G28" s="35" t="s">
        <v>20</v>
      </c>
      <c r="H28" s="35" t="s">
        <v>15</v>
      </c>
      <c r="I28" s="35" t="s">
        <v>15</v>
      </c>
      <c r="J28" s="35" t="s">
        <v>113</v>
      </c>
      <c r="K28" s="36">
        <v>12</v>
      </c>
      <c r="L28" s="35" t="s">
        <v>20</v>
      </c>
      <c r="M28" s="35" t="s">
        <v>15</v>
      </c>
      <c r="N28" s="35" t="s">
        <v>15</v>
      </c>
    </row>
    <row r="29" spans="1:14" ht="31.5" x14ac:dyDescent="0.25">
      <c r="A29" s="34">
        <v>584</v>
      </c>
      <c r="B29" s="35" t="s">
        <v>114</v>
      </c>
      <c r="C29" s="35" t="s">
        <v>71</v>
      </c>
      <c r="D29" s="35" t="s">
        <v>12</v>
      </c>
      <c r="E29" s="35" t="s">
        <v>46</v>
      </c>
      <c r="F29" s="36">
        <v>12</v>
      </c>
      <c r="G29" s="35" t="s">
        <v>13</v>
      </c>
      <c r="H29" s="35" t="s">
        <v>14</v>
      </c>
      <c r="I29" s="35" t="s">
        <v>15</v>
      </c>
      <c r="J29" s="35" t="s">
        <v>17</v>
      </c>
      <c r="K29" s="36">
        <v>12</v>
      </c>
      <c r="L29" s="35" t="s">
        <v>13</v>
      </c>
      <c r="M29" s="35" t="s">
        <v>14</v>
      </c>
      <c r="N29" s="35" t="s">
        <v>15</v>
      </c>
    </row>
    <row r="30" spans="1:14" ht="31.5" x14ac:dyDescent="0.25">
      <c r="A30" s="34">
        <v>609</v>
      </c>
      <c r="B30" s="35" t="s">
        <v>115</v>
      </c>
      <c r="C30" s="35" t="s">
        <v>11</v>
      </c>
      <c r="D30" s="35" t="s">
        <v>116</v>
      </c>
      <c r="E30" s="35" t="s">
        <v>44</v>
      </c>
      <c r="F30" s="36">
        <v>11</v>
      </c>
      <c r="G30" s="35" t="s">
        <v>13</v>
      </c>
      <c r="H30" s="35" t="s">
        <v>14</v>
      </c>
      <c r="I30" s="35" t="s">
        <v>15</v>
      </c>
      <c r="J30" s="35"/>
      <c r="K30" s="36"/>
      <c r="L30" s="35"/>
      <c r="M30" s="35"/>
      <c r="N30" s="35"/>
    </row>
    <row r="31" spans="1:14" ht="31.5" x14ac:dyDescent="0.25">
      <c r="A31" s="34">
        <v>627</v>
      </c>
      <c r="B31" s="35" t="s">
        <v>117</v>
      </c>
      <c r="C31" s="35" t="s">
        <v>11</v>
      </c>
      <c r="D31" s="35" t="s">
        <v>56</v>
      </c>
      <c r="E31" s="35" t="s">
        <v>118</v>
      </c>
      <c r="F31" s="36">
        <v>11</v>
      </c>
      <c r="G31" s="35" t="s">
        <v>20</v>
      </c>
      <c r="H31" s="35" t="s">
        <v>15</v>
      </c>
      <c r="I31" s="35" t="s">
        <v>15</v>
      </c>
      <c r="J31" s="35"/>
      <c r="K31" s="36"/>
      <c r="L31" s="35"/>
      <c r="M31" s="35"/>
      <c r="N31" s="35"/>
    </row>
    <row r="32" spans="1:14" ht="31.5" x14ac:dyDescent="0.25">
      <c r="A32" s="34">
        <v>636</v>
      </c>
      <c r="B32" s="35" t="s">
        <v>119</v>
      </c>
      <c r="C32" s="35" t="s">
        <v>19</v>
      </c>
      <c r="D32" s="35" t="s">
        <v>60</v>
      </c>
      <c r="E32" s="35" t="s">
        <v>120</v>
      </c>
      <c r="F32" s="36">
        <v>5</v>
      </c>
      <c r="G32" s="35" t="s">
        <v>20</v>
      </c>
      <c r="H32" s="35" t="s">
        <v>15</v>
      </c>
      <c r="I32" s="35" t="s">
        <v>15</v>
      </c>
      <c r="J32" s="35" t="s">
        <v>121</v>
      </c>
      <c r="K32" s="36">
        <v>5</v>
      </c>
      <c r="L32" s="35" t="s">
        <v>20</v>
      </c>
      <c r="M32" s="35" t="s">
        <v>15</v>
      </c>
      <c r="N32" s="35" t="s">
        <v>15</v>
      </c>
    </row>
    <row r="33" spans="1:14" ht="31.5" x14ac:dyDescent="0.25">
      <c r="A33" s="34">
        <v>666</v>
      </c>
      <c r="B33" s="35" t="s">
        <v>122</v>
      </c>
      <c r="C33" s="35" t="s">
        <v>71</v>
      </c>
      <c r="D33" s="35" t="s">
        <v>12</v>
      </c>
      <c r="E33" s="35" t="s">
        <v>36</v>
      </c>
      <c r="F33" s="36">
        <v>11</v>
      </c>
      <c r="G33" s="35" t="s">
        <v>42</v>
      </c>
      <c r="H33" s="35" t="s">
        <v>14</v>
      </c>
      <c r="I33" s="35" t="s">
        <v>15</v>
      </c>
      <c r="J33" s="35"/>
      <c r="K33" s="36"/>
      <c r="L33" s="35"/>
      <c r="M33" s="35"/>
      <c r="N33" s="35"/>
    </row>
    <row r="34" spans="1:14" ht="31.5" x14ac:dyDescent="0.25">
      <c r="A34" s="34">
        <v>695</v>
      </c>
      <c r="B34" s="35" t="s">
        <v>123</v>
      </c>
      <c r="C34" s="35" t="s">
        <v>71</v>
      </c>
      <c r="D34" s="35" t="s">
        <v>116</v>
      </c>
      <c r="E34" s="35" t="s">
        <v>124</v>
      </c>
      <c r="F34" s="36">
        <v>11</v>
      </c>
      <c r="G34" s="35" t="s">
        <v>13</v>
      </c>
      <c r="H34" s="35" t="s">
        <v>14</v>
      </c>
      <c r="I34" s="35" t="s">
        <v>15</v>
      </c>
      <c r="J34" s="35" t="s">
        <v>125</v>
      </c>
      <c r="K34" s="36">
        <v>11</v>
      </c>
      <c r="L34" s="35" t="s">
        <v>13</v>
      </c>
      <c r="M34" s="35" t="s">
        <v>14</v>
      </c>
      <c r="N34" s="35" t="s">
        <v>15</v>
      </c>
    </row>
    <row r="35" spans="1:14" ht="31.5" x14ac:dyDescent="0.25">
      <c r="A35" s="34">
        <v>811</v>
      </c>
      <c r="B35" s="35" t="s">
        <v>126</v>
      </c>
      <c r="C35" s="35" t="s">
        <v>71</v>
      </c>
      <c r="D35" s="35" t="s">
        <v>52</v>
      </c>
      <c r="E35" s="35" t="s">
        <v>127</v>
      </c>
      <c r="F35" s="36">
        <v>12</v>
      </c>
      <c r="G35" s="35" t="s">
        <v>128</v>
      </c>
      <c r="H35" s="35" t="s">
        <v>15</v>
      </c>
      <c r="I35" s="35" t="s">
        <v>15</v>
      </c>
      <c r="J35" s="35"/>
      <c r="K35" s="36"/>
      <c r="L35" s="35"/>
      <c r="M35" s="35"/>
      <c r="N35" s="35"/>
    </row>
    <row r="36" spans="1:14" ht="31.5" x14ac:dyDescent="0.25">
      <c r="A36" s="34">
        <v>838</v>
      </c>
      <c r="B36" s="35" t="s">
        <v>129</v>
      </c>
      <c r="C36" s="35" t="s">
        <v>21</v>
      </c>
      <c r="D36" s="35" t="s">
        <v>130</v>
      </c>
      <c r="E36" s="35" t="s">
        <v>131</v>
      </c>
      <c r="F36" s="36">
        <v>8</v>
      </c>
      <c r="G36" s="35" t="s">
        <v>132</v>
      </c>
      <c r="H36" s="35" t="s">
        <v>14</v>
      </c>
      <c r="I36" s="35" t="s">
        <v>15</v>
      </c>
      <c r="J36" s="35"/>
      <c r="K36" s="36"/>
      <c r="L36" s="35"/>
      <c r="M36" s="35"/>
      <c r="N36" s="35"/>
    </row>
  </sheetData>
  <mergeCells count="6">
    <mergeCell ref="A1:A2"/>
    <mergeCell ref="B1:B2"/>
    <mergeCell ref="C1:C2"/>
    <mergeCell ref="E1:I1"/>
    <mergeCell ref="J1:N1"/>
    <mergeCell ref="D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B965-EB41-4695-A695-46FA0899C736}">
  <dimension ref="A1:T53"/>
  <sheetViews>
    <sheetView tabSelected="1" zoomScale="80" zoomScaleNormal="80" zoomScalePageLayoutView="50" workbookViewId="0">
      <pane ySplit="3" topLeftCell="A4" activePane="bottomLeft" state="frozen"/>
      <selection pane="bottomLeft" activeCell="J4" sqref="J4"/>
    </sheetView>
  </sheetViews>
  <sheetFormatPr defaultRowHeight="18.75" x14ac:dyDescent="0.3"/>
  <cols>
    <col min="1" max="1" width="4.42578125" style="12" bestFit="1" customWidth="1"/>
    <col min="2" max="2" width="9.5703125" style="5" customWidth="1"/>
    <col min="3" max="3" width="25.5703125" style="13" bestFit="1" customWidth="1"/>
    <col min="4" max="4" width="21.85546875" style="10" bestFit="1" customWidth="1"/>
    <col min="5" max="5" width="28.85546875" style="10" bestFit="1" customWidth="1"/>
    <col min="6" max="6" width="17.28515625" style="10" customWidth="1"/>
    <col min="7" max="7" width="3.7109375" style="10" bestFit="1" customWidth="1"/>
    <col min="8" max="8" width="15" style="10" customWidth="1"/>
    <col min="9" max="9" width="11.5703125" style="10" customWidth="1"/>
    <col min="10" max="10" width="11.42578125" style="10" customWidth="1"/>
    <col min="11" max="11" width="16.85546875" style="10" bestFit="1" customWidth="1"/>
    <col min="12" max="12" width="6" style="10" customWidth="1"/>
    <col min="13" max="13" width="15" style="10" customWidth="1"/>
    <col min="14" max="14" width="11.85546875" style="10" customWidth="1"/>
    <col min="15" max="15" width="8.5703125" style="10" customWidth="1"/>
    <col min="16" max="16" width="4.28515625" style="14" bestFit="1" customWidth="1"/>
    <col min="17" max="18" width="7.42578125" style="14" bestFit="1" customWidth="1"/>
    <col min="19" max="19" width="9.140625" style="10" customWidth="1"/>
    <col min="20" max="20" width="11.140625" style="10" bestFit="1" customWidth="1"/>
    <col min="21" max="255" width="9.140625" style="10" customWidth="1"/>
    <col min="256" max="256" width="4.5703125" style="10" customWidth="1"/>
    <col min="257" max="257" width="54.140625" style="10" customWidth="1"/>
    <col min="258" max="258" width="49.42578125" style="10" customWidth="1"/>
    <col min="259" max="259" width="68.28515625" style="10" customWidth="1"/>
    <col min="260" max="260" width="35.28515625" style="10" customWidth="1"/>
    <col min="261" max="261" width="5.85546875" style="10" customWidth="1"/>
    <col min="262" max="262" width="36.42578125" style="10" customWidth="1"/>
    <col min="263" max="263" width="16.42578125" style="10" customWidth="1"/>
    <col min="264" max="264" width="15.28515625" style="10" customWidth="1"/>
    <col min="265" max="265" width="37.7109375" style="10" customWidth="1"/>
    <col min="266" max="266" width="5.85546875" style="10" customWidth="1"/>
    <col min="267" max="267" width="36.42578125" style="10" customWidth="1"/>
    <col min="268" max="269" width="15.28515625" style="10" customWidth="1"/>
    <col min="270" max="511" width="9.140625" style="10" customWidth="1"/>
    <col min="512" max="512" width="4.5703125" style="10" customWidth="1"/>
    <col min="513" max="513" width="54.140625" style="10" customWidth="1"/>
    <col min="514" max="514" width="49.42578125" style="10" customWidth="1"/>
    <col min="515" max="515" width="68.28515625" style="10" customWidth="1"/>
    <col min="516" max="516" width="35.28515625" style="10" customWidth="1"/>
    <col min="517" max="517" width="5.85546875" style="10" customWidth="1"/>
    <col min="518" max="518" width="36.42578125" style="10" customWidth="1"/>
    <col min="519" max="519" width="16.42578125" style="10" customWidth="1"/>
    <col min="520" max="520" width="15.28515625" style="10" customWidth="1"/>
    <col min="521" max="521" width="37.7109375" style="10" customWidth="1"/>
    <col min="522" max="522" width="5.85546875" style="10" customWidth="1"/>
    <col min="523" max="523" width="36.42578125" style="10" customWidth="1"/>
    <col min="524" max="525" width="15.28515625" style="10" customWidth="1"/>
    <col min="526" max="767" width="9.140625" style="10" customWidth="1"/>
    <col min="768" max="768" width="4.5703125" style="10" customWidth="1"/>
    <col min="769" max="769" width="54.140625" style="10" customWidth="1"/>
    <col min="770" max="770" width="49.42578125" style="10" customWidth="1"/>
    <col min="771" max="771" width="68.28515625" style="10" customWidth="1"/>
    <col min="772" max="772" width="35.28515625" style="10" customWidth="1"/>
    <col min="773" max="773" width="5.85546875" style="10" customWidth="1"/>
    <col min="774" max="774" width="36.42578125" style="10" customWidth="1"/>
    <col min="775" max="775" width="16.42578125" style="10" customWidth="1"/>
    <col min="776" max="776" width="15.28515625" style="10" customWidth="1"/>
    <col min="777" max="777" width="37.7109375" style="10" customWidth="1"/>
    <col min="778" max="778" width="5.85546875" style="10" customWidth="1"/>
    <col min="779" max="779" width="36.42578125" style="10" customWidth="1"/>
    <col min="780" max="781" width="15.28515625" style="10" customWidth="1"/>
    <col min="782" max="1023" width="9.140625" style="10" customWidth="1"/>
    <col min="1024" max="1024" width="4.5703125" style="10" customWidth="1"/>
    <col min="1025" max="1025" width="54.140625" style="10" customWidth="1"/>
    <col min="1026" max="1026" width="49.42578125" style="10" customWidth="1"/>
    <col min="1027" max="1027" width="68.28515625" style="10" customWidth="1"/>
    <col min="1028" max="1028" width="35.28515625" style="10" customWidth="1"/>
    <col min="1029" max="1029" width="5.85546875" style="10" customWidth="1"/>
    <col min="1030" max="1030" width="36.42578125" style="10" customWidth="1"/>
    <col min="1031" max="1031" width="16.42578125" style="10" customWidth="1"/>
    <col min="1032" max="1032" width="15.28515625" style="10" customWidth="1"/>
    <col min="1033" max="1033" width="37.7109375" style="10" customWidth="1"/>
    <col min="1034" max="1034" width="5.85546875" style="10" customWidth="1"/>
    <col min="1035" max="1035" width="36.42578125" style="10" customWidth="1"/>
    <col min="1036" max="1037" width="15.28515625" style="10" customWidth="1"/>
    <col min="1038" max="1279" width="9.140625" style="10" customWidth="1"/>
    <col min="1280" max="1280" width="4.5703125" style="10" customWidth="1"/>
    <col min="1281" max="1281" width="54.140625" style="10" customWidth="1"/>
    <col min="1282" max="1282" width="49.42578125" style="10" customWidth="1"/>
    <col min="1283" max="1283" width="68.28515625" style="10" customWidth="1"/>
    <col min="1284" max="1284" width="35.28515625" style="10" customWidth="1"/>
    <col min="1285" max="1285" width="5.85546875" style="10" customWidth="1"/>
    <col min="1286" max="1286" width="36.42578125" style="10" customWidth="1"/>
    <col min="1287" max="1287" width="16.42578125" style="10" customWidth="1"/>
    <col min="1288" max="1288" width="15.28515625" style="10" customWidth="1"/>
    <col min="1289" max="1289" width="37.7109375" style="10" customWidth="1"/>
    <col min="1290" max="1290" width="5.85546875" style="10" customWidth="1"/>
    <col min="1291" max="1291" width="36.42578125" style="10" customWidth="1"/>
    <col min="1292" max="1293" width="15.28515625" style="10" customWidth="1"/>
    <col min="1294" max="1535" width="9.140625" style="10" customWidth="1"/>
    <col min="1536" max="1536" width="4.5703125" style="10" customWidth="1"/>
    <col min="1537" max="1537" width="54.140625" style="10" customWidth="1"/>
    <col min="1538" max="1538" width="49.42578125" style="10" customWidth="1"/>
    <col min="1539" max="1539" width="68.28515625" style="10" customWidth="1"/>
    <col min="1540" max="1540" width="35.28515625" style="10" customWidth="1"/>
    <col min="1541" max="1541" width="5.85546875" style="10" customWidth="1"/>
    <col min="1542" max="1542" width="36.42578125" style="10" customWidth="1"/>
    <col min="1543" max="1543" width="16.42578125" style="10" customWidth="1"/>
    <col min="1544" max="1544" width="15.28515625" style="10" customWidth="1"/>
    <col min="1545" max="1545" width="37.7109375" style="10" customWidth="1"/>
    <col min="1546" max="1546" width="5.85546875" style="10" customWidth="1"/>
    <col min="1547" max="1547" width="36.42578125" style="10" customWidth="1"/>
    <col min="1548" max="1549" width="15.28515625" style="10" customWidth="1"/>
    <col min="1550" max="1791" width="9.140625" style="10" customWidth="1"/>
    <col min="1792" max="1792" width="4.5703125" style="10" customWidth="1"/>
    <col min="1793" max="1793" width="54.140625" style="10" customWidth="1"/>
    <col min="1794" max="1794" width="49.42578125" style="10" customWidth="1"/>
    <col min="1795" max="1795" width="68.28515625" style="10" customWidth="1"/>
    <col min="1796" max="1796" width="35.28515625" style="10" customWidth="1"/>
    <col min="1797" max="1797" width="5.85546875" style="10" customWidth="1"/>
    <col min="1798" max="1798" width="36.42578125" style="10" customWidth="1"/>
    <col min="1799" max="1799" width="16.42578125" style="10" customWidth="1"/>
    <col min="1800" max="1800" width="15.28515625" style="10" customWidth="1"/>
    <col min="1801" max="1801" width="37.7109375" style="10" customWidth="1"/>
    <col min="1802" max="1802" width="5.85546875" style="10" customWidth="1"/>
    <col min="1803" max="1803" width="36.42578125" style="10" customWidth="1"/>
    <col min="1804" max="1805" width="15.28515625" style="10" customWidth="1"/>
    <col min="1806" max="2047" width="9.140625" style="10" customWidth="1"/>
    <col min="2048" max="2048" width="4.5703125" style="10" customWidth="1"/>
    <col min="2049" max="2049" width="54.140625" style="10" customWidth="1"/>
    <col min="2050" max="2050" width="49.42578125" style="10" customWidth="1"/>
    <col min="2051" max="2051" width="68.28515625" style="10" customWidth="1"/>
    <col min="2052" max="2052" width="35.28515625" style="10" customWidth="1"/>
    <col min="2053" max="2053" width="5.85546875" style="10" customWidth="1"/>
    <col min="2054" max="2054" width="36.42578125" style="10" customWidth="1"/>
    <col min="2055" max="2055" width="16.42578125" style="10" customWidth="1"/>
    <col min="2056" max="2056" width="15.28515625" style="10" customWidth="1"/>
    <col min="2057" max="2057" width="37.7109375" style="10" customWidth="1"/>
    <col min="2058" max="2058" width="5.85546875" style="10" customWidth="1"/>
    <col min="2059" max="2059" width="36.42578125" style="10" customWidth="1"/>
    <col min="2060" max="2061" width="15.28515625" style="10" customWidth="1"/>
    <col min="2062" max="2303" width="9.140625" style="10" customWidth="1"/>
    <col min="2304" max="2304" width="4.5703125" style="10" customWidth="1"/>
    <col min="2305" max="2305" width="54.140625" style="10" customWidth="1"/>
    <col min="2306" max="2306" width="49.42578125" style="10" customWidth="1"/>
    <col min="2307" max="2307" width="68.28515625" style="10" customWidth="1"/>
    <col min="2308" max="2308" width="35.28515625" style="10" customWidth="1"/>
    <col min="2309" max="2309" width="5.85546875" style="10" customWidth="1"/>
    <col min="2310" max="2310" width="36.42578125" style="10" customWidth="1"/>
    <col min="2311" max="2311" width="16.42578125" style="10" customWidth="1"/>
    <col min="2312" max="2312" width="15.28515625" style="10" customWidth="1"/>
    <col min="2313" max="2313" width="37.7109375" style="10" customWidth="1"/>
    <col min="2314" max="2314" width="5.85546875" style="10" customWidth="1"/>
    <col min="2315" max="2315" width="36.42578125" style="10" customWidth="1"/>
    <col min="2316" max="2317" width="15.28515625" style="10" customWidth="1"/>
    <col min="2318" max="2559" width="9.140625" style="10" customWidth="1"/>
    <col min="2560" max="2560" width="4.5703125" style="10" customWidth="1"/>
    <col min="2561" max="2561" width="54.140625" style="10" customWidth="1"/>
    <col min="2562" max="2562" width="49.42578125" style="10" customWidth="1"/>
    <col min="2563" max="2563" width="68.28515625" style="10" customWidth="1"/>
    <col min="2564" max="2564" width="35.28515625" style="10" customWidth="1"/>
    <col min="2565" max="2565" width="5.85546875" style="10" customWidth="1"/>
    <col min="2566" max="2566" width="36.42578125" style="10" customWidth="1"/>
    <col min="2567" max="2567" width="16.42578125" style="10" customWidth="1"/>
    <col min="2568" max="2568" width="15.28515625" style="10" customWidth="1"/>
    <col min="2569" max="2569" width="37.7109375" style="10" customWidth="1"/>
    <col min="2570" max="2570" width="5.85546875" style="10" customWidth="1"/>
    <col min="2571" max="2571" width="36.42578125" style="10" customWidth="1"/>
    <col min="2572" max="2573" width="15.28515625" style="10" customWidth="1"/>
    <col min="2574" max="2815" width="9.140625" style="10" customWidth="1"/>
    <col min="2816" max="2816" width="4.5703125" style="10" customWidth="1"/>
    <col min="2817" max="2817" width="54.140625" style="10" customWidth="1"/>
    <col min="2818" max="2818" width="49.42578125" style="10" customWidth="1"/>
    <col min="2819" max="2819" width="68.28515625" style="10" customWidth="1"/>
    <col min="2820" max="2820" width="35.28515625" style="10" customWidth="1"/>
    <col min="2821" max="2821" width="5.85546875" style="10" customWidth="1"/>
    <col min="2822" max="2822" width="36.42578125" style="10" customWidth="1"/>
    <col min="2823" max="2823" width="16.42578125" style="10" customWidth="1"/>
    <col min="2824" max="2824" width="15.28515625" style="10" customWidth="1"/>
    <col min="2825" max="2825" width="37.7109375" style="10" customWidth="1"/>
    <col min="2826" max="2826" width="5.85546875" style="10" customWidth="1"/>
    <col min="2827" max="2827" width="36.42578125" style="10" customWidth="1"/>
    <col min="2828" max="2829" width="15.28515625" style="10" customWidth="1"/>
    <col min="2830" max="3071" width="9.140625" style="10" customWidth="1"/>
    <col min="3072" max="3072" width="4.5703125" style="10" customWidth="1"/>
    <col min="3073" max="3073" width="54.140625" style="10" customWidth="1"/>
    <col min="3074" max="3074" width="49.42578125" style="10" customWidth="1"/>
    <col min="3075" max="3075" width="68.28515625" style="10" customWidth="1"/>
    <col min="3076" max="3076" width="35.28515625" style="10" customWidth="1"/>
    <col min="3077" max="3077" width="5.85546875" style="10" customWidth="1"/>
    <col min="3078" max="3078" width="36.42578125" style="10" customWidth="1"/>
    <col min="3079" max="3079" width="16.42578125" style="10" customWidth="1"/>
    <col min="3080" max="3080" width="15.28515625" style="10" customWidth="1"/>
    <col min="3081" max="3081" width="37.7109375" style="10" customWidth="1"/>
    <col min="3082" max="3082" width="5.85546875" style="10" customWidth="1"/>
    <col min="3083" max="3083" width="36.42578125" style="10" customWidth="1"/>
    <col min="3084" max="3085" width="15.28515625" style="10" customWidth="1"/>
    <col min="3086" max="3327" width="9.140625" style="10" customWidth="1"/>
    <col min="3328" max="3328" width="4.5703125" style="10" customWidth="1"/>
    <col min="3329" max="3329" width="54.140625" style="10" customWidth="1"/>
    <col min="3330" max="3330" width="49.42578125" style="10" customWidth="1"/>
    <col min="3331" max="3331" width="68.28515625" style="10" customWidth="1"/>
    <col min="3332" max="3332" width="35.28515625" style="10" customWidth="1"/>
    <col min="3333" max="3333" width="5.85546875" style="10" customWidth="1"/>
    <col min="3334" max="3334" width="36.42578125" style="10" customWidth="1"/>
    <col min="3335" max="3335" width="16.42578125" style="10" customWidth="1"/>
    <col min="3336" max="3336" width="15.28515625" style="10" customWidth="1"/>
    <col min="3337" max="3337" width="37.7109375" style="10" customWidth="1"/>
    <col min="3338" max="3338" width="5.85546875" style="10" customWidth="1"/>
    <col min="3339" max="3339" width="36.42578125" style="10" customWidth="1"/>
    <col min="3340" max="3341" width="15.28515625" style="10" customWidth="1"/>
    <col min="3342" max="3583" width="9.140625" style="10" customWidth="1"/>
    <col min="3584" max="3584" width="4.5703125" style="10" customWidth="1"/>
    <col min="3585" max="3585" width="54.140625" style="10" customWidth="1"/>
    <col min="3586" max="3586" width="49.42578125" style="10" customWidth="1"/>
    <col min="3587" max="3587" width="68.28515625" style="10" customWidth="1"/>
    <col min="3588" max="3588" width="35.28515625" style="10" customWidth="1"/>
    <col min="3589" max="3589" width="5.85546875" style="10" customWidth="1"/>
    <col min="3590" max="3590" width="36.42578125" style="10" customWidth="1"/>
    <col min="3591" max="3591" width="16.42578125" style="10" customWidth="1"/>
    <col min="3592" max="3592" width="15.28515625" style="10" customWidth="1"/>
    <col min="3593" max="3593" width="37.7109375" style="10" customWidth="1"/>
    <col min="3594" max="3594" width="5.85546875" style="10" customWidth="1"/>
    <col min="3595" max="3595" width="36.42578125" style="10" customWidth="1"/>
    <col min="3596" max="3597" width="15.28515625" style="10" customWidth="1"/>
    <col min="3598" max="3839" width="9.140625" style="10" customWidth="1"/>
    <col min="3840" max="3840" width="4.5703125" style="10" customWidth="1"/>
    <col min="3841" max="3841" width="54.140625" style="10" customWidth="1"/>
    <col min="3842" max="3842" width="49.42578125" style="10" customWidth="1"/>
    <col min="3843" max="3843" width="68.28515625" style="10" customWidth="1"/>
    <col min="3844" max="3844" width="35.28515625" style="10" customWidth="1"/>
    <col min="3845" max="3845" width="5.85546875" style="10" customWidth="1"/>
    <col min="3846" max="3846" width="36.42578125" style="10" customWidth="1"/>
    <col min="3847" max="3847" width="16.42578125" style="10" customWidth="1"/>
    <col min="3848" max="3848" width="15.28515625" style="10" customWidth="1"/>
    <col min="3849" max="3849" width="37.7109375" style="10" customWidth="1"/>
    <col min="3850" max="3850" width="5.85546875" style="10" customWidth="1"/>
    <col min="3851" max="3851" width="36.42578125" style="10" customWidth="1"/>
    <col min="3852" max="3853" width="15.28515625" style="10" customWidth="1"/>
    <col min="3854" max="4095" width="9.140625" style="10" customWidth="1"/>
    <col min="4096" max="4096" width="4.5703125" style="10" customWidth="1"/>
    <col min="4097" max="4097" width="54.140625" style="10" customWidth="1"/>
    <col min="4098" max="4098" width="49.42578125" style="10" customWidth="1"/>
    <col min="4099" max="4099" width="68.28515625" style="10" customWidth="1"/>
    <col min="4100" max="4100" width="35.28515625" style="10" customWidth="1"/>
    <col min="4101" max="4101" width="5.85546875" style="10" customWidth="1"/>
    <col min="4102" max="4102" width="36.42578125" style="10" customWidth="1"/>
    <col min="4103" max="4103" width="16.42578125" style="10" customWidth="1"/>
    <col min="4104" max="4104" width="15.28515625" style="10" customWidth="1"/>
    <col min="4105" max="4105" width="37.7109375" style="10" customWidth="1"/>
    <col min="4106" max="4106" width="5.85546875" style="10" customWidth="1"/>
    <col min="4107" max="4107" width="36.42578125" style="10" customWidth="1"/>
    <col min="4108" max="4109" width="15.28515625" style="10" customWidth="1"/>
    <col min="4110" max="4351" width="9.140625" style="10" customWidth="1"/>
    <col min="4352" max="4352" width="4.5703125" style="10" customWidth="1"/>
    <col min="4353" max="4353" width="54.140625" style="10" customWidth="1"/>
    <col min="4354" max="4354" width="49.42578125" style="10" customWidth="1"/>
    <col min="4355" max="4355" width="68.28515625" style="10" customWidth="1"/>
    <col min="4356" max="4356" width="35.28515625" style="10" customWidth="1"/>
    <col min="4357" max="4357" width="5.85546875" style="10" customWidth="1"/>
    <col min="4358" max="4358" width="36.42578125" style="10" customWidth="1"/>
    <col min="4359" max="4359" width="16.42578125" style="10" customWidth="1"/>
    <col min="4360" max="4360" width="15.28515625" style="10" customWidth="1"/>
    <col min="4361" max="4361" width="37.7109375" style="10" customWidth="1"/>
    <col min="4362" max="4362" width="5.85546875" style="10" customWidth="1"/>
    <col min="4363" max="4363" width="36.42578125" style="10" customWidth="1"/>
    <col min="4364" max="4365" width="15.28515625" style="10" customWidth="1"/>
    <col min="4366" max="4607" width="9.140625" style="10" customWidth="1"/>
    <col min="4608" max="4608" width="4.5703125" style="10" customWidth="1"/>
    <col min="4609" max="4609" width="54.140625" style="10" customWidth="1"/>
    <col min="4610" max="4610" width="49.42578125" style="10" customWidth="1"/>
    <col min="4611" max="4611" width="68.28515625" style="10" customWidth="1"/>
    <col min="4612" max="4612" width="35.28515625" style="10" customWidth="1"/>
    <col min="4613" max="4613" width="5.85546875" style="10" customWidth="1"/>
    <col min="4614" max="4614" width="36.42578125" style="10" customWidth="1"/>
    <col min="4615" max="4615" width="16.42578125" style="10" customWidth="1"/>
    <col min="4616" max="4616" width="15.28515625" style="10" customWidth="1"/>
    <col min="4617" max="4617" width="37.7109375" style="10" customWidth="1"/>
    <col min="4618" max="4618" width="5.85546875" style="10" customWidth="1"/>
    <col min="4619" max="4619" width="36.42578125" style="10" customWidth="1"/>
    <col min="4620" max="4621" width="15.28515625" style="10" customWidth="1"/>
    <col min="4622" max="4863" width="9.140625" style="10" customWidth="1"/>
    <col min="4864" max="4864" width="4.5703125" style="10" customWidth="1"/>
    <col min="4865" max="4865" width="54.140625" style="10" customWidth="1"/>
    <col min="4866" max="4866" width="49.42578125" style="10" customWidth="1"/>
    <col min="4867" max="4867" width="68.28515625" style="10" customWidth="1"/>
    <col min="4868" max="4868" width="35.28515625" style="10" customWidth="1"/>
    <col min="4869" max="4869" width="5.85546875" style="10" customWidth="1"/>
    <col min="4870" max="4870" width="36.42578125" style="10" customWidth="1"/>
    <col min="4871" max="4871" width="16.42578125" style="10" customWidth="1"/>
    <col min="4872" max="4872" width="15.28515625" style="10" customWidth="1"/>
    <col min="4873" max="4873" width="37.7109375" style="10" customWidth="1"/>
    <col min="4874" max="4874" width="5.85546875" style="10" customWidth="1"/>
    <col min="4875" max="4875" width="36.42578125" style="10" customWidth="1"/>
    <col min="4876" max="4877" width="15.28515625" style="10" customWidth="1"/>
    <col min="4878" max="5119" width="9.140625" style="10" customWidth="1"/>
    <col min="5120" max="5120" width="4.5703125" style="10" customWidth="1"/>
    <col min="5121" max="5121" width="54.140625" style="10" customWidth="1"/>
    <col min="5122" max="5122" width="49.42578125" style="10" customWidth="1"/>
    <col min="5123" max="5123" width="68.28515625" style="10" customWidth="1"/>
    <col min="5124" max="5124" width="35.28515625" style="10" customWidth="1"/>
    <col min="5125" max="5125" width="5.85546875" style="10" customWidth="1"/>
    <col min="5126" max="5126" width="36.42578125" style="10" customWidth="1"/>
    <col min="5127" max="5127" width="16.42578125" style="10" customWidth="1"/>
    <col min="5128" max="5128" width="15.28515625" style="10" customWidth="1"/>
    <col min="5129" max="5129" width="37.7109375" style="10" customWidth="1"/>
    <col min="5130" max="5130" width="5.85546875" style="10" customWidth="1"/>
    <col min="5131" max="5131" width="36.42578125" style="10" customWidth="1"/>
    <col min="5132" max="5133" width="15.28515625" style="10" customWidth="1"/>
    <col min="5134" max="5375" width="9.140625" style="10" customWidth="1"/>
    <col min="5376" max="5376" width="4.5703125" style="10" customWidth="1"/>
    <col min="5377" max="5377" width="54.140625" style="10" customWidth="1"/>
    <col min="5378" max="5378" width="49.42578125" style="10" customWidth="1"/>
    <col min="5379" max="5379" width="68.28515625" style="10" customWidth="1"/>
    <col min="5380" max="5380" width="35.28515625" style="10" customWidth="1"/>
    <col min="5381" max="5381" width="5.85546875" style="10" customWidth="1"/>
    <col min="5382" max="5382" width="36.42578125" style="10" customWidth="1"/>
    <col min="5383" max="5383" width="16.42578125" style="10" customWidth="1"/>
    <col min="5384" max="5384" width="15.28515625" style="10" customWidth="1"/>
    <col min="5385" max="5385" width="37.7109375" style="10" customWidth="1"/>
    <col min="5386" max="5386" width="5.85546875" style="10" customWidth="1"/>
    <col min="5387" max="5387" width="36.42578125" style="10" customWidth="1"/>
    <col min="5388" max="5389" width="15.28515625" style="10" customWidth="1"/>
    <col min="5390" max="5631" width="9.140625" style="10" customWidth="1"/>
    <col min="5632" max="5632" width="4.5703125" style="10" customWidth="1"/>
    <col min="5633" max="5633" width="54.140625" style="10" customWidth="1"/>
    <col min="5634" max="5634" width="49.42578125" style="10" customWidth="1"/>
    <col min="5635" max="5635" width="68.28515625" style="10" customWidth="1"/>
    <col min="5636" max="5636" width="35.28515625" style="10" customWidth="1"/>
    <col min="5637" max="5637" width="5.85546875" style="10" customWidth="1"/>
    <col min="5638" max="5638" width="36.42578125" style="10" customWidth="1"/>
    <col min="5639" max="5639" width="16.42578125" style="10" customWidth="1"/>
    <col min="5640" max="5640" width="15.28515625" style="10" customWidth="1"/>
    <col min="5641" max="5641" width="37.7109375" style="10" customWidth="1"/>
    <col min="5642" max="5642" width="5.85546875" style="10" customWidth="1"/>
    <col min="5643" max="5643" width="36.42578125" style="10" customWidth="1"/>
    <col min="5644" max="5645" width="15.28515625" style="10" customWidth="1"/>
    <col min="5646" max="5887" width="9.140625" style="10" customWidth="1"/>
    <col min="5888" max="5888" width="4.5703125" style="10" customWidth="1"/>
    <col min="5889" max="5889" width="54.140625" style="10" customWidth="1"/>
    <col min="5890" max="5890" width="49.42578125" style="10" customWidth="1"/>
    <col min="5891" max="5891" width="68.28515625" style="10" customWidth="1"/>
    <col min="5892" max="5892" width="35.28515625" style="10" customWidth="1"/>
    <col min="5893" max="5893" width="5.85546875" style="10" customWidth="1"/>
    <col min="5894" max="5894" width="36.42578125" style="10" customWidth="1"/>
    <col min="5895" max="5895" width="16.42578125" style="10" customWidth="1"/>
    <col min="5896" max="5896" width="15.28515625" style="10" customWidth="1"/>
    <col min="5897" max="5897" width="37.7109375" style="10" customWidth="1"/>
    <col min="5898" max="5898" width="5.85546875" style="10" customWidth="1"/>
    <col min="5899" max="5899" width="36.42578125" style="10" customWidth="1"/>
    <col min="5900" max="5901" width="15.28515625" style="10" customWidth="1"/>
    <col min="5902" max="6143" width="9.140625" style="10" customWidth="1"/>
    <col min="6144" max="6144" width="4.5703125" style="10" customWidth="1"/>
    <col min="6145" max="6145" width="54.140625" style="10" customWidth="1"/>
    <col min="6146" max="6146" width="49.42578125" style="10" customWidth="1"/>
    <col min="6147" max="6147" width="68.28515625" style="10" customWidth="1"/>
    <col min="6148" max="6148" width="35.28515625" style="10" customWidth="1"/>
    <col min="6149" max="6149" width="5.85546875" style="10" customWidth="1"/>
    <col min="6150" max="6150" width="36.42578125" style="10" customWidth="1"/>
    <col min="6151" max="6151" width="16.42578125" style="10" customWidth="1"/>
    <col min="6152" max="6152" width="15.28515625" style="10" customWidth="1"/>
    <col min="6153" max="6153" width="37.7109375" style="10" customWidth="1"/>
    <col min="6154" max="6154" width="5.85546875" style="10" customWidth="1"/>
    <col min="6155" max="6155" width="36.42578125" style="10" customWidth="1"/>
    <col min="6156" max="6157" width="15.28515625" style="10" customWidth="1"/>
    <col min="6158" max="6399" width="9.140625" style="10" customWidth="1"/>
    <col min="6400" max="6400" width="4.5703125" style="10" customWidth="1"/>
    <col min="6401" max="6401" width="54.140625" style="10" customWidth="1"/>
    <col min="6402" max="6402" width="49.42578125" style="10" customWidth="1"/>
    <col min="6403" max="6403" width="68.28515625" style="10" customWidth="1"/>
    <col min="6404" max="6404" width="35.28515625" style="10" customWidth="1"/>
    <col min="6405" max="6405" width="5.85546875" style="10" customWidth="1"/>
    <col min="6406" max="6406" width="36.42578125" style="10" customWidth="1"/>
    <col min="6407" max="6407" width="16.42578125" style="10" customWidth="1"/>
    <col min="6408" max="6408" width="15.28515625" style="10" customWidth="1"/>
    <col min="6409" max="6409" width="37.7109375" style="10" customWidth="1"/>
    <col min="6410" max="6410" width="5.85546875" style="10" customWidth="1"/>
    <col min="6411" max="6411" width="36.42578125" style="10" customWidth="1"/>
    <col min="6412" max="6413" width="15.28515625" style="10" customWidth="1"/>
    <col min="6414" max="6655" width="9.140625" style="10" customWidth="1"/>
    <col min="6656" max="6656" width="4.5703125" style="10" customWidth="1"/>
    <col min="6657" max="6657" width="54.140625" style="10" customWidth="1"/>
    <col min="6658" max="6658" width="49.42578125" style="10" customWidth="1"/>
    <col min="6659" max="6659" width="68.28515625" style="10" customWidth="1"/>
    <col min="6660" max="6660" width="35.28515625" style="10" customWidth="1"/>
    <col min="6661" max="6661" width="5.85546875" style="10" customWidth="1"/>
    <col min="6662" max="6662" width="36.42578125" style="10" customWidth="1"/>
    <col min="6663" max="6663" width="16.42578125" style="10" customWidth="1"/>
    <col min="6664" max="6664" width="15.28515625" style="10" customWidth="1"/>
    <col min="6665" max="6665" width="37.7109375" style="10" customWidth="1"/>
    <col min="6666" max="6666" width="5.85546875" style="10" customWidth="1"/>
    <col min="6667" max="6667" width="36.42578125" style="10" customWidth="1"/>
    <col min="6668" max="6669" width="15.28515625" style="10" customWidth="1"/>
    <col min="6670" max="6911" width="9.140625" style="10" customWidth="1"/>
    <col min="6912" max="6912" width="4.5703125" style="10" customWidth="1"/>
    <col min="6913" max="6913" width="54.140625" style="10" customWidth="1"/>
    <col min="6914" max="6914" width="49.42578125" style="10" customWidth="1"/>
    <col min="6915" max="6915" width="68.28515625" style="10" customWidth="1"/>
    <col min="6916" max="6916" width="35.28515625" style="10" customWidth="1"/>
    <col min="6917" max="6917" width="5.85546875" style="10" customWidth="1"/>
    <col min="6918" max="6918" width="36.42578125" style="10" customWidth="1"/>
    <col min="6919" max="6919" width="16.42578125" style="10" customWidth="1"/>
    <col min="6920" max="6920" width="15.28515625" style="10" customWidth="1"/>
    <col min="6921" max="6921" width="37.7109375" style="10" customWidth="1"/>
    <col min="6922" max="6922" width="5.85546875" style="10" customWidth="1"/>
    <col min="6923" max="6923" width="36.42578125" style="10" customWidth="1"/>
    <col min="6924" max="6925" width="15.28515625" style="10" customWidth="1"/>
    <col min="6926" max="7167" width="9.140625" style="10" customWidth="1"/>
    <col min="7168" max="7168" width="4.5703125" style="10" customWidth="1"/>
    <col min="7169" max="7169" width="54.140625" style="10" customWidth="1"/>
    <col min="7170" max="7170" width="49.42578125" style="10" customWidth="1"/>
    <col min="7171" max="7171" width="68.28515625" style="10" customWidth="1"/>
    <col min="7172" max="7172" width="35.28515625" style="10" customWidth="1"/>
    <col min="7173" max="7173" width="5.85546875" style="10" customWidth="1"/>
    <col min="7174" max="7174" width="36.42578125" style="10" customWidth="1"/>
    <col min="7175" max="7175" width="16.42578125" style="10" customWidth="1"/>
    <col min="7176" max="7176" width="15.28515625" style="10" customWidth="1"/>
    <col min="7177" max="7177" width="37.7109375" style="10" customWidth="1"/>
    <col min="7178" max="7178" width="5.85546875" style="10" customWidth="1"/>
    <col min="7179" max="7179" width="36.42578125" style="10" customWidth="1"/>
    <col min="7180" max="7181" width="15.28515625" style="10" customWidth="1"/>
    <col min="7182" max="7423" width="9.140625" style="10" customWidth="1"/>
    <col min="7424" max="7424" width="4.5703125" style="10" customWidth="1"/>
    <col min="7425" max="7425" width="54.140625" style="10" customWidth="1"/>
    <col min="7426" max="7426" width="49.42578125" style="10" customWidth="1"/>
    <col min="7427" max="7427" width="68.28515625" style="10" customWidth="1"/>
    <col min="7428" max="7428" width="35.28515625" style="10" customWidth="1"/>
    <col min="7429" max="7429" width="5.85546875" style="10" customWidth="1"/>
    <col min="7430" max="7430" width="36.42578125" style="10" customWidth="1"/>
    <col min="7431" max="7431" width="16.42578125" style="10" customWidth="1"/>
    <col min="7432" max="7432" width="15.28515625" style="10" customWidth="1"/>
    <col min="7433" max="7433" width="37.7109375" style="10" customWidth="1"/>
    <col min="7434" max="7434" width="5.85546875" style="10" customWidth="1"/>
    <col min="7435" max="7435" width="36.42578125" style="10" customWidth="1"/>
    <col min="7436" max="7437" width="15.28515625" style="10" customWidth="1"/>
    <col min="7438" max="7679" width="9.140625" style="10" customWidth="1"/>
    <col min="7680" max="7680" width="4.5703125" style="10" customWidth="1"/>
    <col min="7681" max="7681" width="54.140625" style="10" customWidth="1"/>
    <col min="7682" max="7682" width="49.42578125" style="10" customWidth="1"/>
    <col min="7683" max="7683" width="68.28515625" style="10" customWidth="1"/>
    <col min="7684" max="7684" width="35.28515625" style="10" customWidth="1"/>
    <col min="7685" max="7685" width="5.85546875" style="10" customWidth="1"/>
    <col min="7686" max="7686" width="36.42578125" style="10" customWidth="1"/>
    <col min="7687" max="7687" width="16.42578125" style="10" customWidth="1"/>
    <col min="7688" max="7688" width="15.28515625" style="10" customWidth="1"/>
    <col min="7689" max="7689" width="37.7109375" style="10" customWidth="1"/>
    <col min="7690" max="7690" width="5.85546875" style="10" customWidth="1"/>
    <col min="7691" max="7691" width="36.42578125" style="10" customWidth="1"/>
    <col min="7692" max="7693" width="15.28515625" style="10" customWidth="1"/>
    <col min="7694" max="7935" width="9.140625" style="10" customWidth="1"/>
    <col min="7936" max="7936" width="4.5703125" style="10" customWidth="1"/>
    <col min="7937" max="7937" width="54.140625" style="10" customWidth="1"/>
    <col min="7938" max="7938" width="49.42578125" style="10" customWidth="1"/>
    <col min="7939" max="7939" width="68.28515625" style="10" customWidth="1"/>
    <col min="7940" max="7940" width="35.28515625" style="10" customWidth="1"/>
    <col min="7941" max="7941" width="5.85546875" style="10" customWidth="1"/>
    <col min="7942" max="7942" width="36.42578125" style="10" customWidth="1"/>
    <col min="7943" max="7943" width="16.42578125" style="10" customWidth="1"/>
    <col min="7944" max="7944" width="15.28515625" style="10" customWidth="1"/>
    <col min="7945" max="7945" width="37.7109375" style="10" customWidth="1"/>
    <col min="7946" max="7946" width="5.85546875" style="10" customWidth="1"/>
    <col min="7947" max="7947" width="36.42578125" style="10" customWidth="1"/>
    <col min="7948" max="7949" width="15.28515625" style="10" customWidth="1"/>
    <col min="7950" max="8191" width="9.140625" style="10" customWidth="1"/>
    <col min="8192" max="8192" width="4.5703125" style="10" customWidth="1"/>
    <col min="8193" max="8193" width="54.140625" style="10" customWidth="1"/>
    <col min="8194" max="8194" width="49.42578125" style="10" customWidth="1"/>
    <col min="8195" max="8195" width="68.28515625" style="10" customWidth="1"/>
    <col min="8196" max="8196" width="35.28515625" style="10" customWidth="1"/>
    <col min="8197" max="8197" width="5.85546875" style="10" customWidth="1"/>
    <col min="8198" max="8198" width="36.42578125" style="10" customWidth="1"/>
    <col min="8199" max="8199" width="16.42578125" style="10" customWidth="1"/>
    <col min="8200" max="8200" width="15.28515625" style="10" customWidth="1"/>
    <col min="8201" max="8201" width="37.7109375" style="10" customWidth="1"/>
    <col min="8202" max="8202" width="5.85546875" style="10" customWidth="1"/>
    <col min="8203" max="8203" width="36.42578125" style="10" customWidth="1"/>
    <col min="8204" max="8205" width="15.28515625" style="10" customWidth="1"/>
    <col min="8206" max="8447" width="9.140625" style="10" customWidth="1"/>
    <col min="8448" max="8448" width="4.5703125" style="10" customWidth="1"/>
    <col min="8449" max="8449" width="54.140625" style="10" customWidth="1"/>
    <col min="8450" max="8450" width="49.42578125" style="10" customWidth="1"/>
    <col min="8451" max="8451" width="68.28515625" style="10" customWidth="1"/>
    <col min="8452" max="8452" width="35.28515625" style="10" customWidth="1"/>
    <col min="8453" max="8453" width="5.85546875" style="10" customWidth="1"/>
    <col min="8454" max="8454" width="36.42578125" style="10" customWidth="1"/>
    <col min="8455" max="8455" width="16.42578125" style="10" customWidth="1"/>
    <col min="8456" max="8456" width="15.28515625" style="10" customWidth="1"/>
    <col min="8457" max="8457" width="37.7109375" style="10" customWidth="1"/>
    <col min="8458" max="8458" width="5.85546875" style="10" customWidth="1"/>
    <col min="8459" max="8459" width="36.42578125" style="10" customWidth="1"/>
    <col min="8460" max="8461" width="15.28515625" style="10" customWidth="1"/>
    <col min="8462" max="8703" width="9.140625" style="10" customWidth="1"/>
    <col min="8704" max="8704" width="4.5703125" style="10" customWidth="1"/>
    <col min="8705" max="8705" width="54.140625" style="10" customWidth="1"/>
    <col min="8706" max="8706" width="49.42578125" style="10" customWidth="1"/>
    <col min="8707" max="8707" width="68.28515625" style="10" customWidth="1"/>
    <col min="8708" max="8708" width="35.28515625" style="10" customWidth="1"/>
    <col min="8709" max="8709" width="5.85546875" style="10" customWidth="1"/>
    <col min="8710" max="8710" width="36.42578125" style="10" customWidth="1"/>
    <col min="8711" max="8711" width="16.42578125" style="10" customWidth="1"/>
    <col min="8712" max="8712" width="15.28515625" style="10" customWidth="1"/>
    <col min="8713" max="8713" width="37.7109375" style="10" customWidth="1"/>
    <col min="8714" max="8714" width="5.85546875" style="10" customWidth="1"/>
    <col min="8715" max="8715" width="36.42578125" style="10" customWidth="1"/>
    <col min="8716" max="8717" width="15.28515625" style="10" customWidth="1"/>
    <col min="8718" max="8959" width="9.140625" style="10" customWidth="1"/>
    <col min="8960" max="8960" width="4.5703125" style="10" customWidth="1"/>
    <col min="8961" max="8961" width="54.140625" style="10" customWidth="1"/>
    <col min="8962" max="8962" width="49.42578125" style="10" customWidth="1"/>
    <col min="8963" max="8963" width="68.28515625" style="10" customWidth="1"/>
    <col min="8964" max="8964" width="35.28515625" style="10" customWidth="1"/>
    <col min="8965" max="8965" width="5.85546875" style="10" customWidth="1"/>
    <col min="8966" max="8966" width="36.42578125" style="10" customWidth="1"/>
    <col min="8967" max="8967" width="16.42578125" style="10" customWidth="1"/>
    <col min="8968" max="8968" width="15.28515625" style="10" customWidth="1"/>
    <col min="8969" max="8969" width="37.7109375" style="10" customWidth="1"/>
    <col min="8970" max="8970" width="5.85546875" style="10" customWidth="1"/>
    <col min="8971" max="8971" width="36.42578125" style="10" customWidth="1"/>
    <col min="8972" max="8973" width="15.28515625" style="10" customWidth="1"/>
    <col min="8974" max="9215" width="9.140625" style="10" customWidth="1"/>
    <col min="9216" max="9216" width="4.5703125" style="10" customWidth="1"/>
    <col min="9217" max="9217" width="54.140625" style="10" customWidth="1"/>
    <col min="9218" max="9218" width="49.42578125" style="10" customWidth="1"/>
    <col min="9219" max="9219" width="68.28515625" style="10" customWidth="1"/>
    <col min="9220" max="9220" width="35.28515625" style="10" customWidth="1"/>
    <col min="9221" max="9221" width="5.85546875" style="10" customWidth="1"/>
    <col min="9222" max="9222" width="36.42578125" style="10" customWidth="1"/>
    <col min="9223" max="9223" width="16.42578125" style="10" customWidth="1"/>
    <col min="9224" max="9224" width="15.28515625" style="10" customWidth="1"/>
    <col min="9225" max="9225" width="37.7109375" style="10" customWidth="1"/>
    <col min="9226" max="9226" width="5.85546875" style="10" customWidth="1"/>
    <col min="9227" max="9227" width="36.42578125" style="10" customWidth="1"/>
    <col min="9228" max="9229" width="15.28515625" style="10" customWidth="1"/>
    <col min="9230" max="9471" width="9.140625" style="10" customWidth="1"/>
    <col min="9472" max="9472" width="4.5703125" style="10" customWidth="1"/>
    <col min="9473" max="9473" width="54.140625" style="10" customWidth="1"/>
    <col min="9474" max="9474" width="49.42578125" style="10" customWidth="1"/>
    <col min="9475" max="9475" width="68.28515625" style="10" customWidth="1"/>
    <col min="9476" max="9476" width="35.28515625" style="10" customWidth="1"/>
    <col min="9477" max="9477" width="5.85546875" style="10" customWidth="1"/>
    <col min="9478" max="9478" width="36.42578125" style="10" customWidth="1"/>
    <col min="9479" max="9479" width="16.42578125" style="10" customWidth="1"/>
    <col min="9480" max="9480" width="15.28515625" style="10" customWidth="1"/>
    <col min="9481" max="9481" width="37.7109375" style="10" customWidth="1"/>
    <col min="9482" max="9482" width="5.85546875" style="10" customWidth="1"/>
    <col min="9483" max="9483" width="36.42578125" style="10" customWidth="1"/>
    <col min="9484" max="9485" width="15.28515625" style="10" customWidth="1"/>
    <col min="9486" max="9727" width="9.140625" style="10" customWidth="1"/>
    <col min="9728" max="9728" width="4.5703125" style="10" customWidth="1"/>
    <col min="9729" max="9729" width="54.140625" style="10" customWidth="1"/>
    <col min="9730" max="9730" width="49.42578125" style="10" customWidth="1"/>
    <col min="9731" max="9731" width="68.28515625" style="10" customWidth="1"/>
    <col min="9732" max="9732" width="35.28515625" style="10" customWidth="1"/>
    <col min="9733" max="9733" width="5.85546875" style="10" customWidth="1"/>
    <col min="9734" max="9734" width="36.42578125" style="10" customWidth="1"/>
    <col min="9735" max="9735" width="16.42578125" style="10" customWidth="1"/>
    <col min="9736" max="9736" width="15.28515625" style="10" customWidth="1"/>
    <col min="9737" max="9737" width="37.7109375" style="10" customWidth="1"/>
    <col min="9738" max="9738" width="5.85546875" style="10" customWidth="1"/>
    <col min="9739" max="9739" width="36.42578125" style="10" customWidth="1"/>
    <col min="9740" max="9741" width="15.28515625" style="10" customWidth="1"/>
    <col min="9742" max="9983" width="9.140625" style="10" customWidth="1"/>
    <col min="9984" max="9984" width="4.5703125" style="10" customWidth="1"/>
    <col min="9985" max="9985" width="54.140625" style="10" customWidth="1"/>
    <col min="9986" max="9986" width="49.42578125" style="10" customWidth="1"/>
    <col min="9987" max="9987" width="68.28515625" style="10" customWidth="1"/>
    <col min="9988" max="9988" width="35.28515625" style="10" customWidth="1"/>
    <col min="9989" max="9989" width="5.85546875" style="10" customWidth="1"/>
    <col min="9990" max="9990" width="36.42578125" style="10" customWidth="1"/>
    <col min="9991" max="9991" width="16.42578125" style="10" customWidth="1"/>
    <col min="9992" max="9992" width="15.28515625" style="10" customWidth="1"/>
    <col min="9993" max="9993" width="37.7109375" style="10" customWidth="1"/>
    <col min="9994" max="9994" width="5.85546875" style="10" customWidth="1"/>
    <col min="9995" max="9995" width="36.42578125" style="10" customWidth="1"/>
    <col min="9996" max="9997" width="15.28515625" style="10" customWidth="1"/>
    <col min="9998" max="10239" width="9.140625" style="10" customWidth="1"/>
    <col min="10240" max="10240" width="4.5703125" style="10" customWidth="1"/>
    <col min="10241" max="10241" width="54.140625" style="10" customWidth="1"/>
    <col min="10242" max="10242" width="49.42578125" style="10" customWidth="1"/>
    <col min="10243" max="10243" width="68.28515625" style="10" customWidth="1"/>
    <col min="10244" max="10244" width="35.28515625" style="10" customWidth="1"/>
    <col min="10245" max="10245" width="5.85546875" style="10" customWidth="1"/>
    <col min="10246" max="10246" width="36.42578125" style="10" customWidth="1"/>
    <col min="10247" max="10247" width="16.42578125" style="10" customWidth="1"/>
    <col min="10248" max="10248" width="15.28515625" style="10" customWidth="1"/>
    <col min="10249" max="10249" width="37.7109375" style="10" customWidth="1"/>
    <col min="10250" max="10250" width="5.85546875" style="10" customWidth="1"/>
    <col min="10251" max="10251" width="36.42578125" style="10" customWidth="1"/>
    <col min="10252" max="10253" width="15.28515625" style="10" customWidth="1"/>
    <col min="10254" max="10495" width="9.140625" style="10" customWidth="1"/>
    <col min="10496" max="10496" width="4.5703125" style="10" customWidth="1"/>
    <col min="10497" max="10497" width="54.140625" style="10" customWidth="1"/>
    <col min="10498" max="10498" width="49.42578125" style="10" customWidth="1"/>
    <col min="10499" max="10499" width="68.28515625" style="10" customWidth="1"/>
    <col min="10500" max="10500" width="35.28515625" style="10" customWidth="1"/>
    <col min="10501" max="10501" width="5.85546875" style="10" customWidth="1"/>
    <col min="10502" max="10502" width="36.42578125" style="10" customWidth="1"/>
    <col min="10503" max="10503" width="16.42578125" style="10" customWidth="1"/>
    <col min="10504" max="10504" width="15.28515625" style="10" customWidth="1"/>
    <col min="10505" max="10505" width="37.7109375" style="10" customWidth="1"/>
    <col min="10506" max="10506" width="5.85546875" style="10" customWidth="1"/>
    <col min="10507" max="10507" width="36.42578125" style="10" customWidth="1"/>
    <col min="10508" max="10509" width="15.28515625" style="10" customWidth="1"/>
    <col min="10510" max="10751" width="9.140625" style="10" customWidth="1"/>
    <col min="10752" max="10752" width="4.5703125" style="10" customWidth="1"/>
    <col min="10753" max="10753" width="54.140625" style="10" customWidth="1"/>
    <col min="10754" max="10754" width="49.42578125" style="10" customWidth="1"/>
    <col min="10755" max="10755" width="68.28515625" style="10" customWidth="1"/>
    <col min="10756" max="10756" width="35.28515625" style="10" customWidth="1"/>
    <col min="10757" max="10757" width="5.85546875" style="10" customWidth="1"/>
    <col min="10758" max="10758" width="36.42578125" style="10" customWidth="1"/>
    <col min="10759" max="10759" width="16.42578125" style="10" customWidth="1"/>
    <col min="10760" max="10760" width="15.28515625" style="10" customWidth="1"/>
    <col min="10761" max="10761" width="37.7109375" style="10" customWidth="1"/>
    <col min="10762" max="10762" width="5.85546875" style="10" customWidth="1"/>
    <col min="10763" max="10763" width="36.42578125" style="10" customWidth="1"/>
    <col min="10764" max="10765" width="15.28515625" style="10" customWidth="1"/>
    <col min="10766" max="11007" width="9.140625" style="10" customWidth="1"/>
    <col min="11008" max="11008" width="4.5703125" style="10" customWidth="1"/>
    <col min="11009" max="11009" width="54.140625" style="10" customWidth="1"/>
    <col min="11010" max="11010" width="49.42578125" style="10" customWidth="1"/>
    <col min="11011" max="11011" width="68.28515625" style="10" customWidth="1"/>
    <col min="11012" max="11012" width="35.28515625" style="10" customWidth="1"/>
    <col min="11013" max="11013" width="5.85546875" style="10" customWidth="1"/>
    <col min="11014" max="11014" width="36.42578125" style="10" customWidth="1"/>
    <col min="11015" max="11015" width="16.42578125" style="10" customWidth="1"/>
    <col min="11016" max="11016" width="15.28515625" style="10" customWidth="1"/>
    <col min="11017" max="11017" width="37.7109375" style="10" customWidth="1"/>
    <col min="11018" max="11018" width="5.85546875" style="10" customWidth="1"/>
    <col min="11019" max="11019" width="36.42578125" style="10" customWidth="1"/>
    <col min="11020" max="11021" width="15.28515625" style="10" customWidth="1"/>
    <col min="11022" max="11263" width="9.140625" style="10" customWidth="1"/>
    <col min="11264" max="11264" width="4.5703125" style="10" customWidth="1"/>
    <col min="11265" max="11265" width="54.140625" style="10" customWidth="1"/>
    <col min="11266" max="11266" width="49.42578125" style="10" customWidth="1"/>
    <col min="11267" max="11267" width="68.28515625" style="10" customWidth="1"/>
    <col min="11268" max="11268" width="35.28515625" style="10" customWidth="1"/>
    <col min="11269" max="11269" width="5.85546875" style="10" customWidth="1"/>
    <col min="11270" max="11270" width="36.42578125" style="10" customWidth="1"/>
    <col min="11271" max="11271" width="16.42578125" style="10" customWidth="1"/>
    <col min="11272" max="11272" width="15.28515625" style="10" customWidth="1"/>
    <col min="11273" max="11273" width="37.7109375" style="10" customWidth="1"/>
    <col min="11274" max="11274" width="5.85546875" style="10" customWidth="1"/>
    <col min="11275" max="11275" width="36.42578125" style="10" customWidth="1"/>
    <col min="11276" max="11277" width="15.28515625" style="10" customWidth="1"/>
    <col min="11278" max="11519" width="9.140625" style="10" customWidth="1"/>
    <col min="11520" max="11520" width="4.5703125" style="10" customWidth="1"/>
    <col min="11521" max="11521" width="54.140625" style="10" customWidth="1"/>
    <col min="11522" max="11522" width="49.42578125" style="10" customWidth="1"/>
    <col min="11523" max="11523" width="68.28515625" style="10" customWidth="1"/>
    <col min="11524" max="11524" width="35.28515625" style="10" customWidth="1"/>
    <col min="11525" max="11525" width="5.85546875" style="10" customWidth="1"/>
    <col min="11526" max="11526" width="36.42578125" style="10" customWidth="1"/>
    <col min="11527" max="11527" width="16.42578125" style="10" customWidth="1"/>
    <col min="11528" max="11528" width="15.28515625" style="10" customWidth="1"/>
    <col min="11529" max="11529" width="37.7109375" style="10" customWidth="1"/>
    <col min="11530" max="11530" width="5.85546875" style="10" customWidth="1"/>
    <col min="11531" max="11531" width="36.42578125" style="10" customWidth="1"/>
    <col min="11532" max="11533" width="15.28515625" style="10" customWidth="1"/>
    <col min="11534" max="11775" width="9.140625" style="10" customWidth="1"/>
    <col min="11776" max="11776" width="4.5703125" style="10" customWidth="1"/>
    <col min="11777" max="11777" width="54.140625" style="10" customWidth="1"/>
    <col min="11778" max="11778" width="49.42578125" style="10" customWidth="1"/>
    <col min="11779" max="11779" width="68.28515625" style="10" customWidth="1"/>
    <col min="11780" max="11780" width="35.28515625" style="10" customWidth="1"/>
    <col min="11781" max="11781" width="5.85546875" style="10" customWidth="1"/>
    <col min="11782" max="11782" width="36.42578125" style="10" customWidth="1"/>
    <col min="11783" max="11783" width="16.42578125" style="10" customWidth="1"/>
    <col min="11784" max="11784" width="15.28515625" style="10" customWidth="1"/>
    <col min="11785" max="11785" width="37.7109375" style="10" customWidth="1"/>
    <col min="11786" max="11786" width="5.85546875" style="10" customWidth="1"/>
    <col min="11787" max="11787" width="36.42578125" style="10" customWidth="1"/>
    <col min="11788" max="11789" width="15.28515625" style="10" customWidth="1"/>
    <col min="11790" max="12031" width="9.140625" style="10" customWidth="1"/>
    <col min="12032" max="12032" width="4.5703125" style="10" customWidth="1"/>
    <col min="12033" max="12033" width="54.140625" style="10" customWidth="1"/>
    <col min="12034" max="12034" width="49.42578125" style="10" customWidth="1"/>
    <col min="12035" max="12035" width="68.28515625" style="10" customWidth="1"/>
    <col min="12036" max="12036" width="35.28515625" style="10" customWidth="1"/>
    <col min="12037" max="12037" width="5.85546875" style="10" customWidth="1"/>
    <col min="12038" max="12038" width="36.42578125" style="10" customWidth="1"/>
    <col min="12039" max="12039" width="16.42578125" style="10" customWidth="1"/>
    <col min="12040" max="12040" width="15.28515625" style="10" customWidth="1"/>
    <col min="12041" max="12041" width="37.7109375" style="10" customWidth="1"/>
    <col min="12042" max="12042" width="5.85546875" style="10" customWidth="1"/>
    <col min="12043" max="12043" width="36.42578125" style="10" customWidth="1"/>
    <col min="12044" max="12045" width="15.28515625" style="10" customWidth="1"/>
    <col min="12046" max="12287" width="9.140625" style="10" customWidth="1"/>
    <col min="12288" max="12288" width="4.5703125" style="10" customWidth="1"/>
    <col min="12289" max="12289" width="54.140625" style="10" customWidth="1"/>
    <col min="12290" max="12290" width="49.42578125" style="10" customWidth="1"/>
    <col min="12291" max="12291" width="68.28515625" style="10" customWidth="1"/>
    <col min="12292" max="12292" width="35.28515625" style="10" customWidth="1"/>
    <col min="12293" max="12293" width="5.85546875" style="10" customWidth="1"/>
    <col min="12294" max="12294" width="36.42578125" style="10" customWidth="1"/>
    <col min="12295" max="12295" width="16.42578125" style="10" customWidth="1"/>
    <col min="12296" max="12296" width="15.28515625" style="10" customWidth="1"/>
    <col min="12297" max="12297" width="37.7109375" style="10" customWidth="1"/>
    <col min="12298" max="12298" width="5.85546875" style="10" customWidth="1"/>
    <col min="12299" max="12299" width="36.42578125" style="10" customWidth="1"/>
    <col min="12300" max="12301" width="15.28515625" style="10" customWidth="1"/>
    <col min="12302" max="12543" width="9.140625" style="10" customWidth="1"/>
    <col min="12544" max="12544" width="4.5703125" style="10" customWidth="1"/>
    <col min="12545" max="12545" width="54.140625" style="10" customWidth="1"/>
    <col min="12546" max="12546" width="49.42578125" style="10" customWidth="1"/>
    <col min="12547" max="12547" width="68.28515625" style="10" customWidth="1"/>
    <col min="12548" max="12548" width="35.28515625" style="10" customWidth="1"/>
    <col min="12549" max="12549" width="5.85546875" style="10" customWidth="1"/>
    <col min="12550" max="12550" width="36.42578125" style="10" customWidth="1"/>
    <col min="12551" max="12551" width="16.42578125" style="10" customWidth="1"/>
    <col min="12552" max="12552" width="15.28515625" style="10" customWidth="1"/>
    <col min="12553" max="12553" width="37.7109375" style="10" customWidth="1"/>
    <col min="12554" max="12554" width="5.85546875" style="10" customWidth="1"/>
    <col min="12555" max="12555" width="36.42578125" style="10" customWidth="1"/>
    <col min="12556" max="12557" width="15.28515625" style="10" customWidth="1"/>
    <col min="12558" max="12799" width="9.140625" style="10" customWidth="1"/>
    <col min="12800" max="12800" width="4.5703125" style="10" customWidth="1"/>
    <col min="12801" max="12801" width="54.140625" style="10" customWidth="1"/>
    <col min="12802" max="12802" width="49.42578125" style="10" customWidth="1"/>
    <col min="12803" max="12803" width="68.28515625" style="10" customWidth="1"/>
    <col min="12804" max="12804" width="35.28515625" style="10" customWidth="1"/>
    <col min="12805" max="12805" width="5.85546875" style="10" customWidth="1"/>
    <col min="12806" max="12806" width="36.42578125" style="10" customWidth="1"/>
    <col min="12807" max="12807" width="16.42578125" style="10" customWidth="1"/>
    <col min="12808" max="12808" width="15.28515625" style="10" customWidth="1"/>
    <col min="12809" max="12809" width="37.7109375" style="10" customWidth="1"/>
    <col min="12810" max="12810" width="5.85546875" style="10" customWidth="1"/>
    <col min="12811" max="12811" width="36.42578125" style="10" customWidth="1"/>
    <col min="12812" max="12813" width="15.28515625" style="10" customWidth="1"/>
    <col min="12814" max="13055" width="9.140625" style="10" customWidth="1"/>
    <col min="13056" max="13056" width="4.5703125" style="10" customWidth="1"/>
    <col min="13057" max="13057" width="54.140625" style="10" customWidth="1"/>
    <col min="13058" max="13058" width="49.42578125" style="10" customWidth="1"/>
    <col min="13059" max="13059" width="68.28515625" style="10" customWidth="1"/>
    <col min="13060" max="13060" width="35.28515625" style="10" customWidth="1"/>
    <col min="13061" max="13061" width="5.85546875" style="10" customWidth="1"/>
    <col min="13062" max="13062" width="36.42578125" style="10" customWidth="1"/>
    <col min="13063" max="13063" width="16.42578125" style="10" customWidth="1"/>
    <col min="13064" max="13064" width="15.28515625" style="10" customWidth="1"/>
    <col min="13065" max="13065" width="37.7109375" style="10" customWidth="1"/>
    <col min="13066" max="13066" width="5.85546875" style="10" customWidth="1"/>
    <col min="13067" max="13067" width="36.42578125" style="10" customWidth="1"/>
    <col min="13068" max="13069" width="15.28515625" style="10" customWidth="1"/>
    <col min="13070" max="13311" width="9.140625" style="10" customWidth="1"/>
    <col min="13312" max="13312" width="4.5703125" style="10" customWidth="1"/>
    <col min="13313" max="13313" width="54.140625" style="10" customWidth="1"/>
    <col min="13314" max="13314" width="49.42578125" style="10" customWidth="1"/>
    <col min="13315" max="13315" width="68.28515625" style="10" customWidth="1"/>
    <col min="13316" max="13316" width="35.28515625" style="10" customWidth="1"/>
    <col min="13317" max="13317" width="5.85546875" style="10" customWidth="1"/>
    <col min="13318" max="13318" width="36.42578125" style="10" customWidth="1"/>
    <col min="13319" max="13319" width="16.42578125" style="10" customWidth="1"/>
    <col min="13320" max="13320" width="15.28515625" style="10" customWidth="1"/>
    <col min="13321" max="13321" width="37.7109375" style="10" customWidth="1"/>
    <col min="13322" max="13322" width="5.85546875" style="10" customWidth="1"/>
    <col min="13323" max="13323" width="36.42578125" style="10" customWidth="1"/>
    <col min="13324" max="13325" width="15.28515625" style="10" customWidth="1"/>
    <col min="13326" max="13567" width="9.140625" style="10" customWidth="1"/>
    <col min="13568" max="13568" width="4.5703125" style="10" customWidth="1"/>
    <col min="13569" max="13569" width="54.140625" style="10" customWidth="1"/>
    <col min="13570" max="13570" width="49.42578125" style="10" customWidth="1"/>
    <col min="13571" max="13571" width="68.28515625" style="10" customWidth="1"/>
    <col min="13572" max="13572" width="35.28515625" style="10" customWidth="1"/>
    <col min="13573" max="13573" width="5.85546875" style="10" customWidth="1"/>
    <col min="13574" max="13574" width="36.42578125" style="10" customWidth="1"/>
    <col min="13575" max="13575" width="16.42578125" style="10" customWidth="1"/>
    <col min="13576" max="13576" width="15.28515625" style="10" customWidth="1"/>
    <col min="13577" max="13577" width="37.7109375" style="10" customWidth="1"/>
    <col min="13578" max="13578" width="5.85546875" style="10" customWidth="1"/>
    <col min="13579" max="13579" width="36.42578125" style="10" customWidth="1"/>
    <col min="13580" max="13581" width="15.28515625" style="10" customWidth="1"/>
    <col min="13582" max="13823" width="9.140625" style="10" customWidth="1"/>
    <col min="13824" max="13824" width="4.5703125" style="10" customWidth="1"/>
    <col min="13825" max="13825" width="54.140625" style="10" customWidth="1"/>
    <col min="13826" max="13826" width="49.42578125" style="10" customWidth="1"/>
    <col min="13827" max="13827" width="68.28515625" style="10" customWidth="1"/>
    <col min="13828" max="13828" width="35.28515625" style="10" customWidth="1"/>
    <col min="13829" max="13829" width="5.85546875" style="10" customWidth="1"/>
    <col min="13830" max="13830" width="36.42578125" style="10" customWidth="1"/>
    <col min="13831" max="13831" width="16.42578125" style="10" customWidth="1"/>
    <col min="13832" max="13832" width="15.28515625" style="10" customWidth="1"/>
    <col min="13833" max="13833" width="37.7109375" style="10" customWidth="1"/>
    <col min="13834" max="13834" width="5.85546875" style="10" customWidth="1"/>
    <col min="13835" max="13835" width="36.42578125" style="10" customWidth="1"/>
    <col min="13836" max="13837" width="15.28515625" style="10" customWidth="1"/>
    <col min="13838" max="14079" width="9.140625" style="10" customWidth="1"/>
    <col min="14080" max="14080" width="4.5703125" style="10" customWidth="1"/>
    <col min="14081" max="14081" width="54.140625" style="10" customWidth="1"/>
    <col min="14082" max="14082" width="49.42578125" style="10" customWidth="1"/>
    <col min="14083" max="14083" width="68.28515625" style="10" customWidth="1"/>
    <col min="14084" max="14084" width="35.28515625" style="10" customWidth="1"/>
    <col min="14085" max="14085" width="5.85546875" style="10" customWidth="1"/>
    <col min="14086" max="14086" width="36.42578125" style="10" customWidth="1"/>
    <col min="14087" max="14087" width="16.42578125" style="10" customWidth="1"/>
    <col min="14088" max="14088" width="15.28515625" style="10" customWidth="1"/>
    <col min="14089" max="14089" width="37.7109375" style="10" customWidth="1"/>
    <col min="14090" max="14090" width="5.85546875" style="10" customWidth="1"/>
    <col min="14091" max="14091" width="36.42578125" style="10" customWidth="1"/>
    <col min="14092" max="14093" width="15.28515625" style="10" customWidth="1"/>
    <col min="14094" max="14335" width="9.140625" style="10" customWidth="1"/>
    <col min="14336" max="14336" width="4.5703125" style="10" customWidth="1"/>
    <col min="14337" max="14337" width="54.140625" style="10" customWidth="1"/>
    <col min="14338" max="14338" width="49.42578125" style="10" customWidth="1"/>
    <col min="14339" max="14339" width="68.28515625" style="10" customWidth="1"/>
    <col min="14340" max="14340" width="35.28515625" style="10" customWidth="1"/>
    <col min="14341" max="14341" width="5.85546875" style="10" customWidth="1"/>
    <col min="14342" max="14342" width="36.42578125" style="10" customWidth="1"/>
    <col min="14343" max="14343" width="16.42578125" style="10" customWidth="1"/>
    <col min="14344" max="14344" width="15.28515625" style="10" customWidth="1"/>
    <col min="14345" max="14345" width="37.7109375" style="10" customWidth="1"/>
    <col min="14346" max="14346" width="5.85546875" style="10" customWidth="1"/>
    <col min="14347" max="14347" width="36.42578125" style="10" customWidth="1"/>
    <col min="14348" max="14349" width="15.28515625" style="10" customWidth="1"/>
    <col min="14350" max="14591" width="9.140625" style="10" customWidth="1"/>
    <col min="14592" max="14592" width="4.5703125" style="10" customWidth="1"/>
    <col min="14593" max="14593" width="54.140625" style="10" customWidth="1"/>
    <col min="14594" max="14594" width="49.42578125" style="10" customWidth="1"/>
    <col min="14595" max="14595" width="68.28515625" style="10" customWidth="1"/>
    <col min="14596" max="14596" width="35.28515625" style="10" customWidth="1"/>
    <col min="14597" max="14597" width="5.85546875" style="10" customWidth="1"/>
    <col min="14598" max="14598" width="36.42578125" style="10" customWidth="1"/>
    <col min="14599" max="14599" width="16.42578125" style="10" customWidth="1"/>
    <col min="14600" max="14600" width="15.28515625" style="10" customWidth="1"/>
    <col min="14601" max="14601" width="37.7109375" style="10" customWidth="1"/>
    <col min="14602" max="14602" width="5.85546875" style="10" customWidth="1"/>
    <col min="14603" max="14603" width="36.42578125" style="10" customWidth="1"/>
    <col min="14604" max="14605" width="15.28515625" style="10" customWidth="1"/>
    <col min="14606" max="14847" width="9.140625" style="10" customWidth="1"/>
    <col min="14848" max="14848" width="4.5703125" style="10" customWidth="1"/>
    <col min="14849" max="14849" width="54.140625" style="10" customWidth="1"/>
    <col min="14850" max="14850" width="49.42578125" style="10" customWidth="1"/>
    <col min="14851" max="14851" width="68.28515625" style="10" customWidth="1"/>
    <col min="14852" max="14852" width="35.28515625" style="10" customWidth="1"/>
    <col min="14853" max="14853" width="5.85546875" style="10" customWidth="1"/>
    <col min="14854" max="14854" width="36.42578125" style="10" customWidth="1"/>
    <col min="14855" max="14855" width="16.42578125" style="10" customWidth="1"/>
    <col min="14856" max="14856" width="15.28515625" style="10" customWidth="1"/>
    <col min="14857" max="14857" width="37.7109375" style="10" customWidth="1"/>
    <col min="14858" max="14858" width="5.85546875" style="10" customWidth="1"/>
    <col min="14859" max="14859" width="36.42578125" style="10" customWidth="1"/>
    <col min="14860" max="14861" width="15.28515625" style="10" customWidth="1"/>
    <col min="14862" max="15103" width="9.140625" style="10" customWidth="1"/>
    <col min="15104" max="15104" width="4.5703125" style="10" customWidth="1"/>
    <col min="15105" max="15105" width="54.140625" style="10" customWidth="1"/>
    <col min="15106" max="15106" width="49.42578125" style="10" customWidth="1"/>
    <col min="15107" max="15107" width="68.28515625" style="10" customWidth="1"/>
    <col min="15108" max="15108" width="35.28515625" style="10" customWidth="1"/>
    <col min="15109" max="15109" width="5.85546875" style="10" customWidth="1"/>
    <col min="15110" max="15110" width="36.42578125" style="10" customWidth="1"/>
    <col min="15111" max="15111" width="16.42578125" style="10" customWidth="1"/>
    <col min="15112" max="15112" width="15.28515625" style="10" customWidth="1"/>
    <col min="15113" max="15113" width="37.7109375" style="10" customWidth="1"/>
    <col min="15114" max="15114" width="5.85546875" style="10" customWidth="1"/>
    <col min="15115" max="15115" width="36.42578125" style="10" customWidth="1"/>
    <col min="15116" max="15117" width="15.28515625" style="10" customWidth="1"/>
    <col min="15118" max="15359" width="9.140625" style="10" customWidth="1"/>
    <col min="15360" max="15360" width="4.5703125" style="10" customWidth="1"/>
    <col min="15361" max="15361" width="54.140625" style="10" customWidth="1"/>
    <col min="15362" max="15362" width="49.42578125" style="10" customWidth="1"/>
    <col min="15363" max="15363" width="68.28515625" style="10" customWidth="1"/>
    <col min="15364" max="15364" width="35.28515625" style="10" customWidth="1"/>
    <col min="15365" max="15365" width="5.85546875" style="10" customWidth="1"/>
    <col min="15366" max="15366" width="36.42578125" style="10" customWidth="1"/>
    <col min="15367" max="15367" width="16.42578125" style="10" customWidth="1"/>
    <col min="15368" max="15368" width="15.28515625" style="10" customWidth="1"/>
    <col min="15369" max="15369" width="37.7109375" style="10" customWidth="1"/>
    <col min="15370" max="15370" width="5.85546875" style="10" customWidth="1"/>
    <col min="15371" max="15371" width="36.42578125" style="10" customWidth="1"/>
    <col min="15372" max="15373" width="15.28515625" style="10" customWidth="1"/>
    <col min="15374" max="15615" width="9.140625" style="10" customWidth="1"/>
    <col min="15616" max="15616" width="4.5703125" style="10" customWidth="1"/>
    <col min="15617" max="15617" width="54.140625" style="10" customWidth="1"/>
    <col min="15618" max="15618" width="49.42578125" style="10" customWidth="1"/>
    <col min="15619" max="15619" width="68.28515625" style="10" customWidth="1"/>
    <col min="15620" max="15620" width="35.28515625" style="10" customWidth="1"/>
    <col min="15621" max="15621" width="5.85546875" style="10" customWidth="1"/>
    <col min="15622" max="15622" width="36.42578125" style="10" customWidth="1"/>
    <col min="15623" max="15623" width="16.42578125" style="10" customWidth="1"/>
    <col min="15624" max="15624" width="15.28515625" style="10" customWidth="1"/>
    <col min="15625" max="15625" width="37.7109375" style="10" customWidth="1"/>
    <col min="15626" max="15626" width="5.85546875" style="10" customWidth="1"/>
    <col min="15627" max="15627" width="36.42578125" style="10" customWidth="1"/>
    <col min="15628" max="15629" width="15.28515625" style="10" customWidth="1"/>
    <col min="15630" max="15871" width="9.140625" style="10" customWidth="1"/>
    <col min="15872" max="15872" width="4.5703125" style="10" customWidth="1"/>
    <col min="15873" max="15873" width="54.140625" style="10" customWidth="1"/>
    <col min="15874" max="15874" width="49.42578125" style="10" customWidth="1"/>
    <col min="15875" max="15875" width="68.28515625" style="10" customWidth="1"/>
    <col min="15876" max="15876" width="35.28515625" style="10" customWidth="1"/>
    <col min="15877" max="15877" width="5.85546875" style="10" customWidth="1"/>
    <col min="15878" max="15878" width="36.42578125" style="10" customWidth="1"/>
    <col min="15879" max="15879" width="16.42578125" style="10" customWidth="1"/>
    <col min="15880" max="15880" width="15.28515625" style="10" customWidth="1"/>
    <col min="15881" max="15881" width="37.7109375" style="10" customWidth="1"/>
    <col min="15882" max="15882" width="5.85546875" style="10" customWidth="1"/>
    <col min="15883" max="15883" width="36.42578125" style="10" customWidth="1"/>
    <col min="15884" max="15885" width="15.28515625" style="10" customWidth="1"/>
    <col min="15886" max="16127" width="9.140625" style="10" customWidth="1"/>
    <col min="16128" max="16128" width="4.5703125" style="10" customWidth="1"/>
    <col min="16129" max="16129" width="54.140625" style="10" customWidth="1"/>
    <col min="16130" max="16130" width="49.42578125" style="10" customWidth="1"/>
    <col min="16131" max="16131" width="68.28515625" style="10" customWidth="1"/>
    <col min="16132" max="16132" width="35.28515625" style="10" customWidth="1"/>
    <col min="16133" max="16133" width="5.85546875" style="10" customWidth="1"/>
    <col min="16134" max="16134" width="36.42578125" style="10" customWidth="1"/>
    <col min="16135" max="16135" width="16.42578125" style="10" customWidth="1"/>
    <col min="16136" max="16136" width="15.28515625" style="10" customWidth="1"/>
    <col min="16137" max="16137" width="37.7109375" style="10" customWidth="1"/>
    <col min="16138" max="16138" width="5.85546875" style="10" customWidth="1"/>
    <col min="16139" max="16139" width="36.42578125" style="10" customWidth="1"/>
    <col min="16140" max="16141" width="15.28515625" style="10" customWidth="1"/>
    <col min="16142" max="16382" width="9.140625" style="10" customWidth="1"/>
    <col min="16383" max="16384" width="9.140625" style="10"/>
  </cols>
  <sheetData>
    <row r="1" spans="1:20" s="1" customFormat="1" ht="66.75" customHeight="1" x14ac:dyDescent="0.3">
      <c r="A1" s="73" t="s">
        <v>47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20" s="1" customFormat="1" ht="32.25" customHeight="1" x14ac:dyDescent="0.3">
      <c r="A2" s="76">
        <v>46085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</row>
    <row r="3" spans="1:20" s="2" customFormat="1" ht="51" customHeight="1" x14ac:dyDescent="0.3">
      <c r="A3" s="21" t="s">
        <v>27</v>
      </c>
      <c r="B3" s="33" t="s">
        <v>0</v>
      </c>
      <c r="C3" s="22" t="s">
        <v>1</v>
      </c>
      <c r="D3" s="22" t="s">
        <v>2</v>
      </c>
      <c r="E3" s="22" t="s">
        <v>3</v>
      </c>
      <c r="F3" s="74" t="s">
        <v>4</v>
      </c>
      <c r="G3" s="74"/>
      <c r="H3" s="74"/>
      <c r="I3" s="74"/>
      <c r="J3" s="74"/>
      <c r="K3" s="74" t="s">
        <v>5</v>
      </c>
      <c r="L3" s="74"/>
      <c r="M3" s="74"/>
      <c r="N3" s="74"/>
      <c r="O3" s="74"/>
      <c r="P3" s="23" t="s">
        <v>28</v>
      </c>
      <c r="Q3" s="75">
        <v>20</v>
      </c>
      <c r="R3" s="75"/>
    </row>
    <row r="4" spans="1:20" ht="54" customHeight="1" x14ac:dyDescent="0.3">
      <c r="A4" s="41">
        <v>1</v>
      </c>
      <c r="B4" s="66">
        <v>227</v>
      </c>
      <c r="C4" s="35" t="s">
        <v>59</v>
      </c>
      <c r="D4" s="35" t="s">
        <v>22</v>
      </c>
      <c r="E4" s="35" t="s">
        <v>60</v>
      </c>
      <c r="F4" s="35" t="s">
        <v>61</v>
      </c>
      <c r="G4" s="36">
        <v>5</v>
      </c>
      <c r="H4" s="36" t="s">
        <v>133</v>
      </c>
      <c r="I4" s="35" t="s">
        <v>15</v>
      </c>
      <c r="J4" s="35" t="s">
        <v>15</v>
      </c>
      <c r="K4" s="35"/>
      <c r="L4" s="36"/>
      <c r="M4" s="35"/>
      <c r="N4" s="35"/>
      <c r="O4" s="35"/>
      <c r="P4" s="42"/>
      <c r="Q4" s="43">
        <v>0.35416666666666669</v>
      </c>
      <c r="R4" s="44">
        <f>Q4+TIME(0,$Q$3,0)</f>
        <v>0.36805555555555558</v>
      </c>
    </row>
    <row r="5" spans="1:20" ht="54" customHeight="1" x14ac:dyDescent="0.3">
      <c r="A5" s="41">
        <v>2</v>
      </c>
      <c r="B5" s="66">
        <v>250</v>
      </c>
      <c r="C5" s="35" t="s">
        <v>75</v>
      </c>
      <c r="D5" s="35" t="s">
        <v>22</v>
      </c>
      <c r="E5" s="35" t="s">
        <v>60</v>
      </c>
      <c r="F5" s="35" t="s">
        <v>76</v>
      </c>
      <c r="G5" s="36">
        <v>5</v>
      </c>
      <c r="H5" s="36" t="s">
        <v>133</v>
      </c>
      <c r="I5" s="35" t="s">
        <v>15</v>
      </c>
      <c r="J5" s="35" t="s">
        <v>15</v>
      </c>
      <c r="K5" s="35"/>
      <c r="L5" s="36"/>
      <c r="M5" s="35"/>
      <c r="N5" s="35"/>
      <c r="O5" s="35"/>
      <c r="P5" s="42"/>
      <c r="Q5" s="44">
        <f t="shared" ref="Q5:Q26" si="0">R4</f>
        <v>0.36805555555555558</v>
      </c>
      <c r="R5" s="44">
        <f t="shared" ref="R5:R26" si="1">Q5+TIME(0,$Q$3,0)</f>
        <v>0.38194444444444448</v>
      </c>
    </row>
    <row r="6" spans="1:20" ht="54" customHeight="1" x14ac:dyDescent="0.3">
      <c r="A6" s="41">
        <v>3</v>
      </c>
      <c r="B6" s="66">
        <v>28</v>
      </c>
      <c r="C6" s="35" t="s">
        <v>51</v>
      </c>
      <c r="D6" s="35" t="s">
        <v>19</v>
      </c>
      <c r="E6" s="35" t="s">
        <v>52</v>
      </c>
      <c r="F6" s="35" t="s">
        <v>53</v>
      </c>
      <c r="G6" s="36">
        <v>6</v>
      </c>
      <c r="H6" s="36" t="s">
        <v>133</v>
      </c>
      <c r="I6" s="35" t="s">
        <v>15</v>
      </c>
      <c r="J6" s="35" t="s">
        <v>15</v>
      </c>
      <c r="K6" s="35" t="s">
        <v>54</v>
      </c>
      <c r="L6" s="36">
        <v>6</v>
      </c>
      <c r="M6" s="36" t="s">
        <v>133</v>
      </c>
      <c r="N6" s="35" t="s">
        <v>15</v>
      </c>
      <c r="O6" s="35" t="s">
        <v>15</v>
      </c>
      <c r="P6" s="42"/>
      <c r="Q6" s="44">
        <f t="shared" si="0"/>
        <v>0.38194444444444448</v>
      </c>
      <c r="R6" s="44">
        <f t="shared" si="1"/>
        <v>0.39583333333333337</v>
      </c>
    </row>
    <row r="7" spans="1:20" ht="54" customHeight="1" x14ac:dyDescent="0.3">
      <c r="A7" s="41">
        <v>4</v>
      </c>
      <c r="B7" s="66">
        <v>254</v>
      </c>
      <c r="C7" s="35" t="s">
        <v>78</v>
      </c>
      <c r="D7" s="35" t="s">
        <v>19</v>
      </c>
      <c r="E7" s="35" t="s">
        <v>60</v>
      </c>
      <c r="F7" s="35" t="s">
        <v>79</v>
      </c>
      <c r="G7" s="36">
        <v>5</v>
      </c>
      <c r="H7" s="36" t="s">
        <v>133</v>
      </c>
      <c r="I7" s="35" t="s">
        <v>15</v>
      </c>
      <c r="J7" s="35" t="s">
        <v>15</v>
      </c>
      <c r="K7" s="35"/>
      <c r="L7" s="36"/>
      <c r="M7" s="36"/>
      <c r="N7" s="35"/>
      <c r="O7" s="35"/>
      <c r="P7" s="42"/>
      <c r="Q7" s="44">
        <f t="shared" si="0"/>
        <v>0.39583333333333337</v>
      </c>
      <c r="R7" s="44">
        <f t="shared" si="1"/>
        <v>0.40972222222222227</v>
      </c>
    </row>
    <row r="8" spans="1:20" ht="54" customHeight="1" x14ac:dyDescent="0.3">
      <c r="A8" s="45">
        <v>5</v>
      </c>
      <c r="B8" s="66">
        <v>319</v>
      </c>
      <c r="C8" s="35" t="s">
        <v>85</v>
      </c>
      <c r="D8" s="35" t="s">
        <v>19</v>
      </c>
      <c r="E8" s="35" t="s">
        <v>23</v>
      </c>
      <c r="F8" s="35" t="s">
        <v>86</v>
      </c>
      <c r="G8" s="36">
        <v>6</v>
      </c>
      <c r="H8" s="36" t="s">
        <v>133</v>
      </c>
      <c r="I8" s="35" t="s">
        <v>15</v>
      </c>
      <c r="J8" s="35" t="s">
        <v>15</v>
      </c>
      <c r="K8" s="35" t="s">
        <v>87</v>
      </c>
      <c r="L8" s="36">
        <v>7</v>
      </c>
      <c r="M8" s="36" t="s">
        <v>133</v>
      </c>
      <c r="N8" s="35" t="s">
        <v>15</v>
      </c>
      <c r="O8" s="35" t="s">
        <v>15</v>
      </c>
      <c r="P8" s="46"/>
      <c r="Q8" s="47">
        <f t="shared" si="0"/>
        <v>0.40972222222222227</v>
      </c>
      <c r="R8" s="47">
        <f t="shared" si="1"/>
        <v>0.42361111111111116</v>
      </c>
    </row>
    <row r="9" spans="1:20" ht="54" customHeight="1" x14ac:dyDescent="0.3">
      <c r="A9" s="41">
        <v>6</v>
      </c>
      <c r="B9" s="66">
        <v>636</v>
      </c>
      <c r="C9" s="35" t="s">
        <v>119</v>
      </c>
      <c r="D9" s="35" t="s">
        <v>19</v>
      </c>
      <c r="E9" s="35" t="s">
        <v>60</v>
      </c>
      <c r="F9" s="35" t="s">
        <v>120</v>
      </c>
      <c r="G9" s="36">
        <v>5</v>
      </c>
      <c r="H9" s="36" t="s">
        <v>133</v>
      </c>
      <c r="I9" s="35" t="s">
        <v>15</v>
      </c>
      <c r="J9" s="35" t="s">
        <v>15</v>
      </c>
      <c r="K9" s="35" t="s">
        <v>121</v>
      </c>
      <c r="L9" s="36">
        <v>5</v>
      </c>
      <c r="M9" s="36" t="s">
        <v>133</v>
      </c>
      <c r="N9" s="35" t="s">
        <v>15</v>
      </c>
      <c r="O9" s="35" t="s">
        <v>15</v>
      </c>
      <c r="P9" s="42"/>
      <c r="Q9" s="44">
        <f t="shared" si="0"/>
        <v>0.42361111111111116</v>
      </c>
      <c r="R9" s="44">
        <f t="shared" si="1"/>
        <v>0.43750000000000006</v>
      </c>
    </row>
    <row r="10" spans="1:20" ht="54" customHeight="1" x14ac:dyDescent="0.3">
      <c r="A10" s="41">
        <v>7</v>
      </c>
      <c r="B10" s="66">
        <v>66</v>
      </c>
      <c r="C10" s="35" t="s">
        <v>55</v>
      </c>
      <c r="D10" s="35" t="s">
        <v>16</v>
      </c>
      <c r="E10" s="35" t="s">
        <v>56</v>
      </c>
      <c r="F10" s="35" t="s">
        <v>57</v>
      </c>
      <c r="G10" s="36">
        <v>9</v>
      </c>
      <c r="H10" s="36" t="s">
        <v>133</v>
      </c>
      <c r="I10" s="35" t="s">
        <v>15</v>
      </c>
      <c r="J10" s="35" t="s">
        <v>15</v>
      </c>
      <c r="K10" s="35"/>
      <c r="L10" s="36"/>
      <c r="M10" s="35"/>
      <c r="N10" s="35"/>
      <c r="O10" s="35"/>
      <c r="P10" s="42"/>
      <c r="Q10" s="44">
        <f t="shared" si="0"/>
        <v>0.43750000000000006</v>
      </c>
      <c r="R10" s="44">
        <f t="shared" si="1"/>
        <v>0.45138888888888895</v>
      </c>
    </row>
    <row r="11" spans="1:20" ht="54" customHeight="1" x14ac:dyDescent="0.3">
      <c r="A11" s="41">
        <v>8</v>
      </c>
      <c r="B11" s="66">
        <v>412</v>
      </c>
      <c r="C11" s="35" t="s">
        <v>104</v>
      </c>
      <c r="D11" s="35" t="s">
        <v>16</v>
      </c>
      <c r="E11" s="35" t="s">
        <v>105</v>
      </c>
      <c r="F11" s="35" t="s">
        <v>106</v>
      </c>
      <c r="G11" s="36">
        <v>10</v>
      </c>
      <c r="H11" s="36" t="s">
        <v>133</v>
      </c>
      <c r="I11" s="35" t="s">
        <v>15</v>
      </c>
      <c r="J11" s="35" t="s">
        <v>15</v>
      </c>
      <c r="K11" s="35"/>
      <c r="L11" s="36"/>
      <c r="M11" s="35"/>
      <c r="N11" s="35"/>
      <c r="O11" s="35"/>
      <c r="P11" s="42"/>
      <c r="Q11" s="44">
        <f t="shared" si="0"/>
        <v>0.45138888888888895</v>
      </c>
      <c r="R11" s="44">
        <f t="shared" si="1"/>
        <v>0.46527777777777785</v>
      </c>
    </row>
    <row r="12" spans="1:20" ht="54" customHeight="1" x14ac:dyDescent="0.3">
      <c r="A12" s="41">
        <v>9</v>
      </c>
      <c r="B12" s="66">
        <v>415</v>
      </c>
      <c r="C12" s="35" t="s">
        <v>107</v>
      </c>
      <c r="D12" s="35" t="s">
        <v>16</v>
      </c>
      <c r="E12" s="35" t="s">
        <v>105</v>
      </c>
      <c r="F12" s="35" t="s">
        <v>108</v>
      </c>
      <c r="G12" s="36">
        <v>10</v>
      </c>
      <c r="H12" s="36" t="s">
        <v>133</v>
      </c>
      <c r="I12" s="35" t="s">
        <v>15</v>
      </c>
      <c r="J12" s="35" t="s">
        <v>15</v>
      </c>
      <c r="K12" s="35"/>
      <c r="L12" s="36"/>
      <c r="M12" s="35"/>
      <c r="N12" s="35"/>
      <c r="O12" s="35"/>
      <c r="P12" s="42"/>
      <c r="Q12" s="44">
        <f t="shared" si="0"/>
        <v>0.46527777777777785</v>
      </c>
      <c r="R12" s="44">
        <f t="shared" si="1"/>
        <v>0.47916666666666674</v>
      </c>
    </row>
    <row r="13" spans="1:20" ht="54" customHeight="1" x14ac:dyDescent="0.3">
      <c r="A13" s="41">
        <v>10</v>
      </c>
      <c r="B13" s="66">
        <v>7</v>
      </c>
      <c r="C13" s="35" t="s">
        <v>50</v>
      </c>
      <c r="D13" s="35" t="s">
        <v>11</v>
      </c>
      <c r="E13" s="35" t="s">
        <v>23</v>
      </c>
      <c r="F13" s="35" t="s">
        <v>37</v>
      </c>
      <c r="G13" s="36">
        <v>11</v>
      </c>
      <c r="H13" s="36" t="s">
        <v>133</v>
      </c>
      <c r="I13" s="35" t="s">
        <v>15</v>
      </c>
      <c r="J13" s="35" t="s">
        <v>15</v>
      </c>
      <c r="K13" s="35" t="s">
        <v>25</v>
      </c>
      <c r="L13" s="36">
        <v>11</v>
      </c>
      <c r="M13" s="36" t="s">
        <v>134</v>
      </c>
      <c r="N13" s="35" t="s">
        <v>15</v>
      </c>
      <c r="O13" s="35" t="s">
        <v>15</v>
      </c>
      <c r="P13" s="42"/>
      <c r="Q13" s="44">
        <f t="shared" si="0"/>
        <v>0.47916666666666674</v>
      </c>
      <c r="R13" s="44">
        <f t="shared" si="1"/>
        <v>0.49305555555555564</v>
      </c>
    </row>
    <row r="14" spans="1:20" ht="54" customHeight="1" x14ac:dyDescent="0.3">
      <c r="A14" s="45">
        <v>11</v>
      </c>
      <c r="B14" s="66">
        <v>249</v>
      </c>
      <c r="C14" s="35" t="s">
        <v>74</v>
      </c>
      <c r="D14" s="35" t="s">
        <v>11</v>
      </c>
      <c r="E14" s="35" t="s">
        <v>23</v>
      </c>
      <c r="F14" s="35" t="s">
        <v>24</v>
      </c>
      <c r="G14" s="36">
        <v>12</v>
      </c>
      <c r="H14" s="36" t="s">
        <v>133</v>
      </c>
      <c r="I14" s="35" t="s">
        <v>15</v>
      </c>
      <c r="J14" s="35" t="s">
        <v>15</v>
      </c>
      <c r="K14" s="35"/>
      <c r="L14" s="36"/>
      <c r="M14" s="35"/>
      <c r="N14" s="35"/>
      <c r="O14" s="35"/>
      <c r="P14" s="46"/>
      <c r="Q14" s="47">
        <f t="shared" si="0"/>
        <v>0.49305555555555564</v>
      </c>
      <c r="R14" s="47">
        <f t="shared" si="1"/>
        <v>0.50694444444444453</v>
      </c>
    </row>
    <row r="15" spans="1:20" ht="54" customHeight="1" x14ac:dyDescent="0.3">
      <c r="A15" s="45">
        <v>12</v>
      </c>
      <c r="B15" s="66">
        <v>431</v>
      </c>
      <c r="C15" s="35" t="s">
        <v>109</v>
      </c>
      <c r="D15" s="35" t="s">
        <v>11</v>
      </c>
      <c r="E15" s="35" t="s">
        <v>52</v>
      </c>
      <c r="F15" s="35" t="s">
        <v>110</v>
      </c>
      <c r="G15" s="36">
        <v>12</v>
      </c>
      <c r="H15" s="36" t="s">
        <v>133</v>
      </c>
      <c r="I15" s="35" t="s">
        <v>15</v>
      </c>
      <c r="J15" s="35" t="s">
        <v>15</v>
      </c>
      <c r="K15" s="35"/>
      <c r="L15" s="36"/>
      <c r="M15" s="35"/>
      <c r="N15" s="35"/>
      <c r="O15" s="35"/>
      <c r="P15" s="46"/>
      <c r="Q15" s="47">
        <f t="shared" si="0"/>
        <v>0.50694444444444453</v>
      </c>
      <c r="R15" s="47">
        <f t="shared" si="1"/>
        <v>0.52083333333333337</v>
      </c>
    </row>
    <row r="16" spans="1:20" ht="63" x14ac:dyDescent="0.3">
      <c r="A16" s="41">
        <v>13</v>
      </c>
      <c r="B16" s="66">
        <v>627</v>
      </c>
      <c r="C16" s="35" t="s">
        <v>117</v>
      </c>
      <c r="D16" s="35" t="s">
        <v>11</v>
      </c>
      <c r="E16" s="35" t="s">
        <v>56</v>
      </c>
      <c r="F16" s="35" t="s">
        <v>118</v>
      </c>
      <c r="G16" s="36">
        <v>11</v>
      </c>
      <c r="H16" s="36" t="s">
        <v>133</v>
      </c>
      <c r="I16" s="35" t="s">
        <v>15</v>
      </c>
      <c r="J16" s="35" t="s">
        <v>15</v>
      </c>
      <c r="K16" s="35"/>
      <c r="L16" s="36"/>
      <c r="M16" s="35"/>
      <c r="N16" s="35"/>
      <c r="O16" s="35"/>
      <c r="P16" s="42"/>
      <c r="Q16" s="44">
        <f t="shared" si="0"/>
        <v>0.52083333333333337</v>
      </c>
      <c r="R16" s="48">
        <f t="shared" si="1"/>
        <v>0.53472222222222221</v>
      </c>
      <c r="S16" s="11" t="s">
        <v>31</v>
      </c>
      <c r="T16" s="11" t="s">
        <v>32</v>
      </c>
    </row>
    <row r="17" spans="1:20" ht="54" customHeight="1" x14ac:dyDescent="0.3">
      <c r="A17" s="41">
        <v>14</v>
      </c>
      <c r="B17" s="66">
        <v>241</v>
      </c>
      <c r="C17" s="35" t="s">
        <v>70</v>
      </c>
      <c r="D17" s="35" t="s">
        <v>71</v>
      </c>
      <c r="E17" s="35" t="s">
        <v>23</v>
      </c>
      <c r="F17" s="35" t="s">
        <v>72</v>
      </c>
      <c r="G17" s="36">
        <v>12</v>
      </c>
      <c r="H17" s="36" t="s">
        <v>133</v>
      </c>
      <c r="I17" s="35" t="s">
        <v>15</v>
      </c>
      <c r="J17" s="35" t="s">
        <v>15</v>
      </c>
      <c r="K17" s="35" t="s">
        <v>73</v>
      </c>
      <c r="L17" s="36">
        <v>12</v>
      </c>
      <c r="M17" s="36" t="s">
        <v>134</v>
      </c>
      <c r="N17" s="35" t="s">
        <v>15</v>
      </c>
      <c r="O17" s="35" t="s">
        <v>15</v>
      </c>
      <c r="P17" s="42"/>
      <c r="Q17" s="49">
        <f>R16+TIME(0,40,0)</f>
        <v>0.5625</v>
      </c>
      <c r="R17" s="44">
        <f t="shared" si="1"/>
        <v>0.57638888888888884</v>
      </c>
      <c r="S17" s="11" t="s">
        <v>31</v>
      </c>
      <c r="T17" s="11" t="s">
        <v>32</v>
      </c>
    </row>
    <row r="18" spans="1:20" ht="54" customHeight="1" x14ac:dyDescent="0.3">
      <c r="A18" s="41">
        <v>15</v>
      </c>
      <c r="B18" s="66">
        <v>811</v>
      </c>
      <c r="C18" s="35" t="s">
        <v>126</v>
      </c>
      <c r="D18" s="35" t="s">
        <v>71</v>
      </c>
      <c r="E18" s="35" t="s">
        <v>52</v>
      </c>
      <c r="F18" s="35" t="s">
        <v>127</v>
      </c>
      <c r="G18" s="36">
        <v>12</v>
      </c>
      <c r="H18" s="36" t="s">
        <v>133</v>
      </c>
      <c r="I18" s="35" t="s">
        <v>15</v>
      </c>
      <c r="J18" s="35" t="s">
        <v>15</v>
      </c>
      <c r="K18" s="35"/>
      <c r="L18" s="36"/>
      <c r="M18" s="35"/>
      <c r="N18" s="35"/>
      <c r="O18" s="35"/>
      <c r="P18" s="42"/>
      <c r="Q18" s="44">
        <f t="shared" si="0"/>
        <v>0.57638888888888884</v>
      </c>
      <c r="R18" s="44">
        <f t="shared" si="1"/>
        <v>0.59027777777777768</v>
      </c>
    </row>
    <row r="19" spans="1:20" ht="63" x14ac:dyDescent="0.3">
      <c r="A19" s="45">
        <v>16</v>
      </c>
      <c r="B19" s="66">
        <v>6</v>
      </c>
      <c r="C19" s="35" t="s">
        <v>48</v>
      </c>
      <c r="D19" s="35" t="s">
        <v>18</v>
      </c>
      <c r="E19" s="35" t="s">
        <v>23</v>
      </c>
      <c r="F19" s="35" t="s">
        <v>49</v>
      </c>
      <c r="G19" s="36">
        <v>12</v>
      </c>
      <c r="H19" s="36" t="s">
        <v>133</v>
      </c>
      <c r="I19" s="35" t="s">
        <v>15</v>
      </c>
      <c r="J19" s="35" t="s">
        <v>15</v>
      </c>
      <c r="K19" s="35"/>
      <c r="L19" s="36"/>
      <c r="M19" s="35"/>
      <c r="N19" s="35"/>
      <c r="O19" s="35"/>
      <c r="P19" s="46"/>
      <c r="Q19" s="47">
        <f t="shared" si="0"/>
        <v>0.59027777777777768</v>
      </c>
      <c r="R19" s="47">
        <f t="shared" si="1"/>
        <v>0.60416666666666652</v>
      </c>
    </row>
    <row r="20" spans="1:20" ht="63" x14ac:dyDescent="0.3">
      <c r="A20" s="41">
        <v>17</v>
      </c>
      <c r="B20" s="66">
        <v>321</v>
      </c>
      <c r="C20" s="35" t="s">
        <v>88</v>
      </c>
      <c r="D20" s="35" t="s">
        <v>18</v>
      </c>
      <c r="E20" s="35" t="s">
        <v>23</v>
      </c>
      <c r="F20" s="35" t="s">
        <v>89</v>
      </c>
      <c r="G20" s="36">
        <v>12</v>
      </c>
      <c r="H20" s="36" t="s">
        <v>133</v>
      </c>
      <c r="I20" s="35" t="s">
        <v>15</v>
      </c>
      <c r="J20" s="35" t="s">
        <v>15</v>
      </c>
      <c r="K20" s="35" t="s">
        <v>90</v>
      </c>
      <c r="L20" s="36">
        <v>12</v>
      </c>
      <c r="M20" s="36" t="s">
        <v>134</v>
      </c>
      <c r="N20" s="35" t="s">
        <v>15</v>
      </c>
      <c r="O20" s="35" t="s">
        <v>15</v>
      </c>
      <c r="P20" s="42"/>
      <c r="Q20" s="44">
        <f t="shared" si="0"/>
        <v>0.60416666666666652</v>
      </c>
      <c r="R20" s="44">
        <f t="shared" si="1"/>
        <v>0.61805555555555536</v>
      </c>
    </row>
    <row r="21" spans="1:20" ht="63.75" thickBot="1" x14ac:dyDescent="0.35">
      <c r="A21" s="50">
        <v>18</v>
      </c>
      <c r="B21" s="66">
        <v>571</v>
      </c>
      <c r="C21" s="35" t="s">
        <v>111</v>
      </c>
      <c r="D21" s="35" t="s">
        <v>18</v>
      </c>
      <c r="E21" s="35" t="s">
        <v>23</v>
      </c>
      <c r="F21" s="35" t="s">
        <v>112</v>
      </c>
      <c r="G21" s="36">
        <v>12</v>
      </c>
      <c r="H21" s="36" t="s">
        <v>133</v>
      </c>
      <c r="I21" s="35" t="s">
        <v>15</v>
      </c>
      <c r="J21" s="35" t="s">
        <v>15</v>
      </c>
      <c r="K21" s="35" t="s">
        <v>113</v>
      </c>
      <c r="L21" s="36">
        <v>12</v>
      </c>
      <c r="M21" s="36" t="s">
        <v>134</v>
      </c>
      <c r="N21" s="35" t="s">
        <v>15</v>
      </c>
      <c r="O21" s="35" t="s">
        <v>15</v>
      </c>
      <c r="P21" s="51"/>
      <c r="Q21" s="52">
        <f t="shared" ref="Q21" si="2">R20</f>
        <v>0.61805555555555536</v>
      </c>
      <c r="R21" s="52">
        <f t="shared" ref="R21" si="3">Q21+TIME(0,$Q$3,0)</f>
        <v>0.6319444444444442</v>
      </c>
    </row>
    <row r="22" spans="1:20" ht="54" customHeight="1" x14ac:dyDescent="0.3">
      <c r="A22" s="76">
        <v>46086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</row>
    <row r="23" spans="1:20" ht="54" customHeight="1" x14ac:dyDescent="0.3">
      <c r="A23" s="53">
        <v>19</v>
      </c>
      <c r="B23" s="66">
        <v>230</v>
      </c>
      <c r="C23" s="35" t="s">
        <v>64</v>
      </c>
      <c r="D23" s="35" t="s">
        <v>21</v>
      </c>
      <c r="E23" s="35" t="s">
        <v>12</v>
      </c>
      <c r="F23" s="35" t="s">
        <v>65</v>
      </c>
      <c r="G23" s="36">
        <v>8</v>
      </c>
      <c r="H23" s="35" t="s">
        <v>13</v>
      </c>
      <c r="I23" s="35" t="s">
        <v>14</v>
      </c>
      <c r="J23" s="35" t="s">
        <v>15</v>
      </c>
      <c r="K23" s="35"/>
      <c r="L23" s="36"/>
      <c r="M23" s="35"/>
      <c r="N23" s="35"/>
      <c r="O23" s="35"/>
      <c r="P23" s="54"/>
      <c r="Q23" s="43">
        <v>0.35416666666666669</v>
      </c>
      <c r="R23" s="55">
        <f t="shared" si="1"/>
        <v>0.36805555555555558</v>
      </c>
    </row>
    <row r="24" spans="1:20" ht="54" customHeight="1" x14ac:dyDescent="0.3">
      <c r="A24" s="45">
        <v>20</v>
      </c>
      <c r="B24" s="66">
        <v>231</v>
      </c>
      <c r="C24" s="35" t="s">
        <v>66</v>
      </c>
      <c r="D24" s="35" t="s">
        <v>21</v>
      </c>
      <c r="E24" s="35" t="s">
        <v>12</v>
      </c>
      <c r="F24" s="35" t="s">
        <v>38</v>
      </c>
      <c r="G24" s="36">
        <v>8</v>
      </c>
      <c r="H24" s="35" t="s">
        <v>67</v>
      </c>
      <c r="I24" s="35" t="s">
        <v>14</v>
      </c>
      <c r="J24" s="35" t="s">
        <v>15</v>
      </c>
      <c r="K24" s="35"/>
      <c r="L24" s="36"/>
      <c r="M24" s="35"/>
      <c r="N24" s="35"/>
      <c r="O24" s="35"/>
      <c r="P24" s="46"/>
      <c r="Q24" s="47">
        <f t="shared" si="0"/>
        <v>0.36805555555555558</v>
      </c>
      <c r="R24" s="47">
        <f t="shared" si="1"/>
        <v>0.38194444444444448</v>
      </c>
    </row>
    <row r="25" spans="1:20" ht="79.5" customHeight="1" x14ac:dyDescent="0.3">
      <c r="A25" s="45">
        <v>21</v>
      </c>
      <c r="B25" s="66">
        <v>838</v>
      </c>
      <c r="C25" s="35" t="s">
        <v>129</v>
      </c>
      <c r="D25" s="35" t="s">
        <v>21</v>
      </c>
      <c r="E25" s="35" t="s">
        <v>130</v>
      </c>
      <c r="F25" s="35" t="s">
        <v>131</v>
      </c>
      <c r="G25" s="36">
        <v>8</v>
      </c>
      <c r="H25" s="36" t="s">
        <v>132</v>
      </c>
      <c r="I25" s="35" t="s">
        <v>14</v>
      </c>
      <c r="J25" s="35" t="s">
        <v>15</v>
      </c>
      <c r="K25" s="35"/>
      <c r="L25" s="36"/>
      <c r="M25" s="35"/>
      <c r="N25" s="35"/>
      <c r="O25" s="35"/>
      <c r="P25" s="46"/>
      <c r="Q25" s="47">
        <f t="shared" si="0"/>
        <v>0.38194444444444448</v>
      </c>
      <c r="R25" s="47">
        <f t="shared" si="1"/>
        <v>0.39583333333333337</v>
      </c>
    </row>
    <row r="26" spans="1:20" ht="54" customHeight="1" x14ac:dyDescent="0.3">
      <c r="A26" s="41">
        <v>22</v>
      </c>
      <c r="B26" s="66">
        <v>229</v>
      </c>
      <c r="C26" s="35" t="s">
        <v>62</v>
      </c>
      <c r="D26" s="35" t="s">
        <v>16</v>
      </c>
      <c r="E26" s="35" t="s">
        <v>12</v>
      </c>
      <c r="F26" s="35" t="s">
        <v>63</v>
      </c>
      <c r="G26" s="36">
        <v>10</v>
      </c>
      <c r="H26" s="36" t="s">
        <v>13</v>
      </c>
      <c r="I26" s="35" t="s">
        <v>14</v>
      </c>
      <c r="J26" s="35" t="s">
        <v>15</v>
      </c>
      <c r="K26" s="35" t="s">
        <v>45</v>
      </c>
      <c r="L26" s="36">
        <v>10</v>
      </c>
      <c r="M26" s="36" t="s">
        <v>13</v>
      </c>
      <c r="N26" s="35" t="s">
        <v>14</v>
      </c>
      <c r="O26" s="35" t="s">
        <v>15</v>
      </c>
      <c r="P26" s="46"/>
      <c r="Q26" s="47">
        <f t="shared" si="0"/>
        <v>0.39583333333333337</v>
      </c>
      <c r="R26" s="47">
        <f t="shared" si="1"/>
        <v>0.40972222222222227</v>
      </c>
    </row>
    <row r="27" spans="1:20" ht="54" customHeight="1" x14ac:dyDescent="0.3">
      <c r="A27" s="41">
        <v>23</v>
      </c>
      <c r="B27" s="66">
        <v>232</v>
      </c>
      <c r="C27" s="35" t="s">
        <v>68</v>
      </c>
      <c r="D27" s="35" t="s">
        <v>16</v>
      </c>
      <c r="E27" s="35" t="s">
        <v>12</v>
      </c>
      <c r="F27" s="35" t="s">
        <v>39</v>
      </c>
      <c r="G27" s="36">
        <v>10</v>
      </c>
      <c r="H27" s="36" t="s">
        <v>67</v>
      </c>
      <c r="I27" s="35" t="s">
        <v>14</v>
      </c>
      <c r="J27" s="35" t="s">
        <v>15</v>
      </c>
      <c r="K27" s="35" t="s">
        <v>69</v>
      </c>
      <c r="L27" s="36">
        <v>10</v>
      </c>
      <c r="M27" s="36" t="s">
        <v>13</v>
      </c>
      <c r="N27" s="35" t="s">
        <v>14</v>
      </c>
      <c r="O27" s="35" t="s">
        <v>15</v>
      </c>
      <c r="P27" s="56"/>
      <c r="Q27" s="47">
        <f t="shared" ref="Q27:Q34" si="4">R26</f>
        <v>0.40972222222222227</v>
      </c>
      <c r="R27" s="47">
        <f t="shared" ref="R27:R34" si="5">Q27+TIME(0,$Q$3,0)</f>
        <v>0.42361111111111116</v>
      </c>
    </row>
    <row r="28" spans="1:20" ht="54" customHeight="1" x14ac:dyDescent="0.3">
      <c r="A28" s="41">
        <v>24</v>
      </c>
      <c r="B28" s="66">
        <v>317</v>
      </c>
      <c r="C28" s="35" t="s">
        <v>84</v>
      </c>
      <c r="D28" s="35" t="s">
        <v>11</v>
      </c>
      <c r="E28" s="35" t="s">
        <v>12</v>
      </c>
      <c r="F28" s="35" t="s">
        <v>40</v>
      </c>
      <c r="G28" s="36">
        <v>12</v>
      </c>
      <c r="H28" s="36" t="s">
        <v>13</v>
      </c>
      <c r="I28" s="35" t="s">
        <v>14</v>
      </c>
      <c r="J28" s="35" t="s">
        <v>15</v>
      </c>
      <c r="K28" s="35"/>
      <c r="L28" s="36"/>
      <c r="M28" s="35"/>
      <c r="N28" s="35"/>
      <c r="O28" s="35"/>
      <c r="P28" s="56"/>
      <c r="Q28" s="47">
        <f t="shared" si="4"/>
        <v>0.42361111111111116</v>
      </c>
      <c r="R28" s="47">
        <f t="shared" si="5"/>
        <v>0.43750000000000006</v>
      </c>
    </row>
    <row r="29" spans="1:20" ht="54" customHeight="1" x14ac:dyDescent="0.3">
      <c r="A29" s="41">
        <v>25</v>
      </c>
      <c r="B29" s="66">
        <v>349</v>
      </c>
      <c r="C29" s="35" t="s">
        <v>91</v>
      </c>
      <c r="D29" s="35" t="s">
        <v>11</v>
      </c>
      <c r="E29" s="35" t="s">
        <v>92</v>
      </c>
      <c r="F29" s="35" t="s">
        <v>93</v>
      </c>
      <c r="G29" s="36">
        <v>12</v>
      </c>
      <c r="H29" s="36" t="s">
        <v>94</v>
      </c>
      <c r="I29" s="35" t="s">
        <v>14</v>
      </c>
      <c r="J29" s="35" t="s">
        <v>15</v>
      </c>
      <c r="K29" s="35"/>
      <c r="L29" s="36"/>
      <c r="M29" s="35"/>
      <c r="N29" s="35"/>
      <c r="O29" s="35"/>
      <c r="P29" s="56"/>
      <c r="Q29" s="47">
        <f t="shared" si="4"/>
        <v>0.43750000000000006</v>
      </c>
      <c r="R29" s="47">
        <f t="shared" si="5"/>
        <v>0.45138888888888895</v>
      </c>
    </row>
    <row r="30" spans="1:20" ht="54" customHeight="1" x14ac:dyDescent="0.3">
      <c r="A30" s="41">
        <v>26</v>
      </c>
      <c r="B30" s="66">
        <v>350</v>
      </c>
      <c r="C30" s="35" t="s">
        <v>95</v>
      </c>
      <c r="D30" s="35" t="s">
        <v>11</v>
      </c>
      <c r="E30" s="35" t="s">
        <v>35</v>
      </c>
      <c r="F30" s="35" t="s">
        <v>96</v>
      </c>
      <c r="G30" s="36">
        <v>12</v>
      </c>
      <c r="H30" s="36" t="s">
        <v>13</v>
      </c>
      <c r="I30" s="35" t="s">
        <v>14</v>
      </c>
      <c r="J30" s="35" t="s">
        <v>15</v>
      </c>
      <c r="K30" s="35"/>
      <c r="L30" s="36"/>
      <c r="M30" s="35"/>
      <c r="N30" s="35"/>
      <c r="O30" s="35"/>
      <c r="P30" s="56"/>
      <c r="Q30" s="47">
        <f t="shared" si="4"/>
        <v>0.45138888888888895</v>
      </c>
      <c r="R30" s="47">
        <f t="shared" si="5"/>
        <v>0.46527777777777785</v>
      </c>
    </row>
    <row r="31" spans="1:20" ht="54" customHeight="1" x14ac:dyDescent="0.3">
      <c r="A31" s="45">
        <v>27</v>
      </c>
      <c r="B31" s="66">
        <v>609</v>
      </c>
      <c r="C31" s="35" t="s">
        <v>115</v>
      </c>
      <c r="D31" s="35" t="s">
        <v>11</v>
      </c>
      <c r="E31" s="35" t="s">
        <v>116</v>
      </c>
      <c r="F31" s="35" t="s">
        <v>44</v>
      </c>
      <c r="G31" s="36">
        <v>11</v>
      </c>
      <c r="H31" s="36" t="s">
        <v>13</v>
      </c>
      <c r="I31" s="35" t="s">
        <v>14</v>
      </c>
      <c r="J31" s="35" t="s">
        <v>15</v>
      </c>
      <c r="K31" s="35"/>
      <c r="L31" s="36"/>
      <c r="M31" s="35"/>
      <c r="N31" s="35"/>
      <c r="O31" s="35"/>
      <c r="P31" s="56"/>
      <c r="Q31" s="47">
        <f t="shared" si="4"/>
        <v>0.46527777777777785</v>
      </c>
      <c r="R31" s="47">
        <f t="shared" si="5"/>
        <v>0.47916666666666674</v>
      </c>
    </row>
    <row r="32" spans="1:20" ht="54" customHeight="1" x14ac:dyDescent="0.3">
      <c r="A32" s="45">
        <v>28</v>
      </c>
      <c r="B32" s="66">
        <v>262</v>
      </c>
      <c r="C32" s="35" t="s">
        <v>81</v>
      </c>
      <c r="D32" s="35" t="s">
        <v>71</v>
      </c>
      <c r="E32" s="35" t="s">
        <v>82</v>
      </c>
      <c r="F32" s="35" t="s">
        <v>83</v>
      </c>
      <c r="G32" s="36">
        <v>12</v>
      </c>
      <c r="H32" s="36" t="s">
        <v>43</v>
      </c>
      <c r="I32" s="35" t="s">
        <v>14</v>
      </c>
      <c r="J32" s="35" t="s">
        <v>15</v>
      </c>
      <c r="K32" s="35"/>
      <c r="L32" s="36"/>
      <c r="M32" s="36"/>
      <c r="N32" s="35"/>
      <c r="O32" s="35"/>
      <c r="P32" s="56"/>
      <c r="Q32" s="47">
        <f t="shared" si="4"/>
        <v>0.47916666666666674</v>
      </c>
      <c r="R32" s="47">
        <f t="shared" si="5"/>
        <v>0.49305555555555564</v>
      </c>
    </row>
    <row r="33" spans="1:20" ht="54" customHeight="1" x14ac:dyDescent="0.3">
      <c r="A33" s="45">
        <v>29</v>
      </c>
      <c r="B33" s="66">
        <v>351</v>
      </c>
      <c r="C33" s="35" t="s">
        <v>97</v>
      </c>
      <c r="D33" s="35" t="s">
        <v>71</v>
      </c>
      <c r="E33" s="35" t="s">
        <v>12</v>
      </c>
      <c r="F33" s="35" t="s">
        <v>98</v>
      </c>
      <c r="G33" s="36">
        <v>12</v>
      </c>
      <c r="H33" s="36" t="s">
        <v>13</v>
      </c>
      <c r="I33" s="35" t="s">
        <v>14</v>
      </c>
      <c r="J33" s="35" t="s">
        <v>15</v>
      </c>
      <c r="K33" s="35"/>
      <c r="L33" s="36"/>
      <c r="M33" s="36"/>
      <c r="N33" s="35"/>
      <c r="O33" s="35"/>
      <c r="P33" s="56"/>
      <c r="Q33" s="47">
        <f t="shared" si="4"/>
        <v>0.49305555555555564</v>
      </c>
      <c r="R33" s="47">
        <f t="shared" si="5"/>
        <v>0.50694444444444453</v>
      </c>
    </row>
    <row r="34" spans="1:20" ht="54" customHeight="1" x14ac:dyDescent="0.3">
      <c r="A34" s="45">
        <v>30</v>
      </c>
      <c r="B34" s="66">
        <v>584</v>
      </c>
      <c r="C34" s="35" t="s">
        <v>114</v>
      </c>
      <c r="D34" s="35" t="s">
        <v>71</v>
      </c>
      <c r="E34" s="35" t="s">
        <v>12</v>
      </c>
      <c r="F34" s="35" t="s">
        <v>46</v>
      </c>
      <c r="G34" s="36">
        <v>12</v>
      </c>
      <c r="H34" s="36" t="s">
        <v>13</v>
      </c>
      <c r="I34" s="35" t="s">
        <v>14</v>
      </c>
      <c r="J34" s="35" t="s">
        <v>15</v>
      </c>
      <c r="K34" s="35" t="s">
        <v>17</v>
      </c>
      <c r="L34" s="36">
        <v>12</v>
      </c>
      <c r="M34" s="36" t="s">
        <v>13</v>
      </c>
      <c r="N34" s="35" t="s">
        <v>14</v>
      </c>
      <c r="O34" s="35" t="s">
        <v>15</v>
      </c>
      <c r="P34" s="56"/>
      <c r="Q34" s="47">
        <f t="shared" si="4"/>
        <v>0.50694444444444453</v>
      </c>
      <c r="R34" s="47">
        <f t="shared" si="5"/>
        <v>0.52083333333333337</v>
      </c>
    </row>
    <row r="35" spans="1:20" ht="54" customHeight="1" x14ac:dyDescent="0.3">
      <c r="A35" s="45">
        <v>31</v>
      </c>
      <c r="B35" s="66">
        <v>666</v>
      </c>
      <c r="C35" s="35" t="s">
        <v>122</v>
      </c>
      <c r="D35" s="35" t="s">
        <v>71</v>
      </c>
      <c r="E35" s="35" t="s">
        <v>12</v>
      </c>
      <c r="F35" s="35" t="s">
        <v>36</v>
      </c>
      <c r="G35" s="36">
        <v>11</v>
      </c>
      <c r="H35" s="36" t="s">
        <v>42</v>
      </c>
      <c r="I35" s="35" t="s">
        <v>14</v>
      </c>
      <c r="J35" s="35" t="s">
        <v>15</v>
      </c>
      <c r="K35" s="35"/>
      <c r="L35" s="36"/>
      <c r="M35" s="36"/>
      <c r="N35" s="35"/>
      <c r="O35" s="35"/>
      <c r="P35" s="57"/>
      <c r="Q35" s="47">
        <f t="shared" ref="Q35:Q38" si="6">R34</f>
        <v>0.52083333333333337</v>
      </c>
      <c r="R35" s="58">
        <f t="shared" ref="R35:R38" si="7">Q35+TIME(0,$Q$3,0)</f>
        <v>0.53472222222222221</v>
      </c>
      <c r="S35" s="11" t="s">
        <v>31</v>
      </c>
      <c r="T35" s="11" t="s">
        <v>32</v>
      </c>
    </row>
    <row r="36" spans="1:20" ht="54" customHeight="1" x14ac:dyDescent="0.3">
      <c r="A36" s="45">
        <v>32</v>
      </c>
      <c r="B36" s="66">
        <v>695</v>
      </c>
      <c r="C36" s="35" t="s">
        <v>123</v>
      </c>
      <c r="D36" s="35" t="s">
        <v>71</v>
      </c>
      <c r="E36" s="35" t="s">
        <v>116</v>
      </c>
      <c r="F36" s="35" t="s">
        <v>124</v>
      </c>
      <c r="G36" s="36">
        <v>11</v>
      </c>
      <c r="H36" s="36" t="s">
        <v>13</v>
      </c>
      <c r="I36" s="35" t="s">
        <v>14</v>
      </c>
      <c r="J36" s="35" t="s">
        <v>15</v>
      </c>
      <c r="K36" s="35" t="s">
        <v>125</v>
      </c>
      <c r="L36" s="36">
        <v>11</v>
      </c>
      <c r="M36" s="36" t="s">
        <v>13</v>
      </c>
      <c r="N36" s="35" t="s">
        <v>14</v>
      </c>
      <c r="O36" s="35" t="s">
        <v>15</v>
      </c>
      <c r="P36" s="57"/>
      <c r="Q36" s="59">
        <v>0.5625</v>
      </c>
      <c r="R36" s="47">
        <f t="shared" si="7"/>
        <v>0.57638888888888884</v>
      </c>
      <c r="S36" s="11" t="s">
        <v>31</v>
      </c>
      <c r="T36" s="11" t="s">
        <v>32</v>
      </c>
    </row>
    <row r="37" spans="1:20" ht="63" x14ac:dyDescent="0.3">
      <c r="A37" s="45">
        <v>33</v>
      </c>
      <c r="B37" s="66">
        <v>352</v>
      </c>
      <c r="C37" s="35" t="s">
        <v>99</v>
      </c>
      <c r="D37" s="35" t="s">
        <v>18</v>
      </c>
      <c r="E37" s="35" t="s">
        <v>12</v>
      </c>
      <c r="F37" s="35" t="s">
        <v>26</v>
      </c>
      <c r="G37" s="36">
        <v>12</v>
      </c>
      <c r="H37" s="36" t="s">
        <v>13</v>
      </c>
      <c r="I37" s="35" t="s">
        <v>14</v>
      </c>
      <c r="J37" s="35" t="s">
        <v>15</v>
      </c>
      <c r="K37" s="35"/>
      <c r="L37" s="36"/>
      <c r="M37" s="35"/>
      <c r="N37" s="35"/>
      <c r="O37" s="35"/>
      <c r="P37" s="57"/>
      <c r="Q37" s="47">
        <f t="shared" si="6"/>
        <v>0.57638888888888884</v>
      </c>
      <c r="R37" s="47">
        <f t="shared" si="7"/>
        <v>0.59027777777777768</v>
      </c>
    </row>
    <row r="38" spans="1:20" ht="63" x14ac:dyDescent="0.3">
      <c r="A38" s="45">
        <v>34</v>
      </c>
      <c r="B38" s="66">
        <v>364</v>
      </c>
      <c r="C38" s="35" t="s">
        <v>100</v>
      </c>
      <c r="D38" s="35" t="s">
        <v>18</v>
      </c>
      <c r="E38" s="35" t="s">
        <v>101</v>
      </c>
      <c r="F38" s="35" t="s">
        <v>102</v>
      </c>
      <c r="G38" s="36">
        <v>12</v>
      </c>
      <c r="H38" s="36" t="s">
        <v>103</v>
      </c>
      <c r="I38" s="35" t="s">
        <v>14</v>
      </c>
      <c r="J38" s="35" t="s">
        <v>15</v>
      </c>
      <c r="K38" s="35"/>
      <c r="L38" s="36"/>
      <c r="M38" s="35"/>
      <c r="N38" s="35"/>
      <c r="O38" s="35"/>
      <c r="P38" s="57"/>
      <c r="Q38" s="47">
        <f t="shared" si="6"/>
        <v>0.59027777777777768</v>
      </c>
      <c r="R38" s="47">
        <f t="shared" si="7"/>
        <v>0.60416666666666652</v>
      </c>
    </row>
    <row r="42" spans="1:20" ht="62.45" customHeight="1" x14ac:dyDescent="0.3">
      <c r="M42" s="30" t="s">
        <v>33</v>
      </c>
      <c r="P42" s="20"/>
      <c r="Q42" s="20"/>
    </row>
    <row r="43" spans="1:20" x14ac:dyDescent="0.3">
      <c r="P43" s="19" t="s">
        <v>34</v>
      </c>
      <c r="Q43" s="19"/>
    </row>
    <row r="52" spans="10:11" x14ac:dyDescent="0.3">
      <c r="J52" s="1"/>
      <c r="K52" s="1"/>
    </row>
    <row r="53" spans="10:11" x14ac:dyDescent="0.3">
      <c r="J53" s="72"/>
      <c r="K53" s="7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4:O34">
    <sortCondition ref="I4:I34"/>
    <sortCondition ref="G4:G34"/>
  </sortState>
  <mergeCells count="7">
    <mergeCell ref="J53:K53"/>
    <mergeCell ref="A1:R1"/>
    <mergeCell ref="F3:J3"/>
    <mergeCell ref="K3:O3"/>
    <mergeCell ref="Q3:R3"/>
    <mergeCell ref="A2:R2"/>
    <mergeCell ref="A22:R22"/>
  </mergeCells>
  <pageMargins left="0.31496062992125984" right="0.31496062992125984" top="0.35433070866141736" bottom="0.35433070866141736" header="0.31496062992125984" footer="0.31496062992125984"/>
  <pageSetup paperSize="9" scale="60" orientation="landscape" r:id="rId1"/>
  <headerFooter alignWithMargins="0">
    <oddFooter>&amp;R&amp;"Times New Roman,Regular"&amp;P/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1035-D22D-4124-8A37-76A7DFB4B8BE}">
  <dimension ref="A1:N41"/>
  <sheetViews>
    <sheetView showZeros="0" topLeftCell="A22" zoomScale="80" zoomScaleNormal="80" zoomScalePageLayoutView="70" workbookViewId="0">
      <selection activeCell="H29" sqref="H29"/>
    </sheetView>
  </sheetViews>
  <sheetFormatPr defaultRowHeight="18.75" x14ac:dyDescent="0.3"/>
  <cols>
    <col min="1" max="1" width="4.42578125" style="12" bestFit="1" customWidth="1"/>
    <col min="2" max="2" width="9.42578125" style="5" bestFit="1" customWidth="1"/>
    <col min="3" max="3" width="32.42578125" style="13" bestFit="1" customWidth="1"/>
    <col min="4" max="4" width="23" style="10" bestFit="1" customWidth="1"/>
    <col min="5" max="5" width="7.28515625" style="10" bestFit="1" customWidth="1"/>
    <col min="6" max="6" width="21.7109375" style="10" bestFit="1" customWidth="1"/>
    <col min="7" max="7" width="7.28515625" style="10" bestFit="1" customWidth="1"/>
    <col min="8" max="8" width="31.85546875" style="10" bestFit="1" customWidth="1"/>
    <col min="9" max="9" width="34.85546875" style="10" bestFit="1" customWidth="1"/>
    <col min="10" max="10" width="23.85546875" style="85" customWidth="1"/>
    <col min="11" max="11" width="28.42578125" style="10" bestFit="1" customWidth="1"/>
    <col min="12" max="12" width="6.5703125" style="14" customWidth="1"/>
    <col min="13" max="13" width="10.42578125" style="14" bestFit="1" customWidth="1"/>
    <col min="14" max="14" width="7.42578125" style="14" bestFit="1" customWidth="1"/>
    <col min="15" max="245" width="9.140625" style="10" customWidth="1"/>
    <col min="246" max="246" width="4.5703125" style="10" customWidth="1"/>
    <col min="247" max="247" width="54.140625" style="10" customWidth="1"/>
    <col min="248" max="248" width="49.42578125" style="10" customWidth="1"/>
    <col min="249" max="249" width="68.28515625" style="10" customWidth="1"/>
    <col min="250" max="250" width="35.28515625" style="10" customWidth="1"/>
    <col min="251" max="251" width="5.85546875" style="10" customWidth="1"/>
    <col min="252" max="252" width="36.42578125" style="10" customWidth="1"/>
    <col min="253" max="253" width="16.42578125" style="10" customWidth="1"/>
    <col min="254" max="254" width="15.28515625" style="10" customWidth="1"/>
    <col min="255" max="255" width="37.7109375" style="10" customWidth="1"/>
    <col min="256" max="256" width="5.85546875" style="10" customWidth="1"/>
    <col min="257" max="257" width="36.42578125" style="10" customWidth="1"/>
    <col min="258" max="259" width="15.28515625" style="10" customWidth="1"/>
    <col min="260" max="501" width="9.140625" style="10" customWidth="1"/>
    <col min="502" max="502" width="4.5703125" style="10" customWidth="1"/>
    <col min="503" max="503" width="54.140625" style="10" customWidth="1"/>
    <col min="504" max="504" width="49.42578125" style="10" customWidth="1"/>
    <col min="505" max="505" width="68.28515625" style="10" customWidth="1"/>
    <col min="506" max="506" width="35.28515625" style="10" customWidth="1"/>
    <col min="507" max="507" width="5.85546875" style="10" customWidth="1"/>
    <col min="508" max="508" width="36.42578125" style="10" customWidth="1"/>
    <col min="509" max="509" width="16.42578125" style="10" customWidth="1"/>
    <col min="510" max="510" width="15.28515625" style="10" customWidth="1"/>
    <col min="511" max="511" width="37.7109375" style="10" customWidth="1"/>
    <col min="512" max="512" width="5.85546875" style="10" customWidth="1"/>
    <col min="513" max="513" width="36.42578125" style="10" customWidth="1"/>
    <col min="514" max="515" width="15.28515625" style="10" customWidth="1"/>
    <col min="516" max="757" width="9.140625" style="10" customWidth="1"/>
    <col min="758" max="758" width="4.5703125" style="10" customWidth="1"/>
    <col min="759" max="759" width="54.140625" style="10" customWidth="1"/>
    <col min="760" max="760" width="49.42578125" style="10" customWidth="1"/>
    <col min="761" max="761" width="68.28515625" style="10" customWidth="1"/>
    <col min="762" max="762" width="35.28515625" style="10" customWidth="1"/>
    <col min="763" max="763" width="5.85546875" style="10" customWidth="1"/>
    <col min="764" max="764" width="36.42578125" style="10" customWidth="1"/>
    <col min="765" max="765" width="16.42578125" style="10" customWidth="1"/>
    <col min="766" max="766" width="15.28515625" style="10" customWidth="1"/>
    <col min="767" max="767" width="37.7109375" style="10" customWidth="1"/>
    <col min="768" max="768" width="5.85546875" style="10" customWidth="1"/>
    <col min="769" max="769" width="36.42578125" style="10" customWidth="1"/>
    <col min="770" max="771" width="15.28515625" style="10" customWidth="1"/>
    <col min="772" max="1013" width="9.140625" style="10" customWidth="1"/>
    <col min="1014" max="1014" width="4.5703125" style="10" customWidth="1"/>
    <col min="1015" max="1015" width="54.140625" style="10" customWidth="1"/>
    <col min="1016" max="1016" width="49.42578125" style="10" customWidth="1"/>
    <col min="1017" max="1017" width="68.28515625" style="10" customWidth="1"/>
    <col min="1018" max="1018" width="35.28515625" style="10" customWidth="1"/>
    <col min="1019" max="1019" width="5.85546875" style="10" customWidth="1"/>
    <col min="1020" max="1020" width="36.42578125" style="10" customWidth="1"/>
    <col min="1021" max="1021" width="16.42578125" style="10" customWidth="1"/>
    <col min="1022" max="1022" width="15.28515625" style="10" customWidth="1"/>
    <col min="1023" max="1023" width="37.7109375" style="10" customWidth="1"/>
    <col min="1024" max="1024" width="5.85546875" style="10" customWidth="1"/>
    <col min="1025" max="1025" width="36.42578125" style="10" customWidth="1"/>
    <col min="1026" max="1027" width="15.28515625" style="10" customWidth="1"/>
    <col min="1028" max="1269" width="9.140625" style="10" customWidth="1"/>
    <col min="1270" max="1270" width="4.5703125" style="10" customWidth="1"/>
    <col min="1271" max="1271" width="54.140625" style="10" customWidth="1"/>
    <col min="1272" max="1272" width="49.42578125" style="10" customWidth="1"/>
    <col min="1273" max="1273" width="68.28515625" style="10" customWidth="1"/>
    <col min="1274" max="1274" width="35.28515625" style="10" customWidth="1"/>
    <col min="1275" max="1275" width="5.85546875" style="10" customWidth="1"/>
    <col min="1276" max="1276" width="36.42578125" style="10" customWidth="1"/>
    <col min="1277" max="1277" width="16.42578125" style="10" customWidth="1"/>
    <col min="1278" max="1278" width="15.28515625" style="10" customWidth="1"/>
    <col min="1279" max="1279" width="37.7109375" style="10" customWidth="1"/>
    <col min="1280" max="1280" width="5.85546875" style="10" customWidth="1"/>
    <col min="1281" max="1281" width="36.42578125" style="10" customWidth="1"/>
    <col min="1282" max="1283" width="15.28515625" style="10" customWidth="1"/>
    <col min="1284" max="1525" width="9.140625" style="10" customWidth="1"/>
    <col min="1526" max="1526" width="4.5703125" style="10" customWidth="1"/>
    <col min="1527" max="1527" width="54.140625" style="10" customWidth="1"/>
    <col min="1528" max="1528" width="49.42578125" style="10" customWidth="1"/>
    <col min="1529" max="1529" width="68.28515625" style="10" customWidth="1"/>
    <col min="1530" max="1530" width="35.28515625" style="10" customWidth="1"/>
    <col min="1531" max="1531" width="5.85546875" style="10" customWidth="1"/>
    <col min="1532" max="1532" width="36.42578125" style="10" customWidth="1"/>
    <col min="1533" max="1533" width="16.42578125" style="10" customWidth="1"/>
    <col min="1534" max="1534" width="15.28515625" style="10" customWidth="1"/>
    <col min="1535" max="1535" width="37.7109375" style="10" customWidth="1"/>
    <col min="1536" max="1536" width="5.85546875" style="10" customWidth="1"/>
    <col min="1537" max="1537" width="36.42578125" style="10" customWidth="1"/>
    <col min="1538" max="1539" width="15.28515625" style="10" customWidth="1"/>
    <col min="1540" max="1781" width="9.140625" style="10" customWidth="1"/>
    <col min="1782" max="1782" width="4.5703125" style="10" customWidth="1"/>
    <col min="1783" max="1783" width="54.140625" style="10" customWidth="1"/>
    <col min="1784" max="1784" width="49.42578125" style="10" customWidth="1"/>
    <col min="1785" max="1785" width="68.28515625" style="10" customWidth="1"/>
    <col min="1786" max="1786" width="35.28515625" style="10" customWidth="1"/>
    <col min="1787" max="1787" width="5.85546875" style="10" customWidth="1"/>
    <col min="1788" max="1788" width="36.42578125" style="10" customWidth="1"/>
    <col min="1789" max="1789" width="16.42578125" style="10" customWidth="1"/>
    <col min="1790" max="1790" width="15.28515625" style="10" customWidth="1"/>
    <col min="1791" max="1791" width="37.7109375" style="10" customWidth="1"/>
    <col min="1792" max="1792" width="5.85546875" style="10" customWidth="1"/>
    <col min="1793" max="1793" width="36.42578125" style="10" customWidth="1"/>
    <col min="1794" max="1795" width="15.28515625" style="10" customWidth="1"/>
    <col min="1796" max="2037" width="9.140625" style="10" customWidth="1"/>
    <col min="2038" max="2038" width="4.5703125" style="10" customWidth="1"/>
    <col min="2039" max="2039" width="54.140625" style="10" customWidth="1"/>
    <col min="2040" max="2040" width="49.42578125" style="10" customWidth="1"/>
    <col min="2041" max="2041" width="68.28515625" style="10" customWidth="1"/>
    <col min="2042" max="2042" width="35.28515625" style="10" customWidth="1"/>
    <col min="2043" max="2043" width="5.85546875" style="10" customWidth="1"/>
    <col min="2044" max="2044" width="36.42578125" style="10" customWidth="1"/>
    <col min="2045" max="2045" width="16.42578125" style="10" customWidth="1"/>
    <col min="2046" max="2046" width="15.28515625" style="10" customWidth="1"/>
    <col min="2047" max="2047" width="37.7109375" style="10" customWidth="1"/>
    <col min="2048" max="2048" width="5.85546875" style="10" customWidth="1"/>
    <col min="2049" max="2049" width="36.42578125" style="10" customWidth="1"/>
    <col min="2050" max="2051" width="15.28515625" style="10" customWidth="1"/>
    <col min="2052" max="2293" width="9.140625" style="10" customWidth="1"/>
    <col min="2294" max="2294" width="4.5703125" style="10" customWidth="1"/>
    <col min="2295" max="2295" width="54.140625" style="10" customWidth="1"/>
    <col min="2296" max="2296" width="49.42578125" style="10" customWidth="1"/>
    <col min="2297" max="2297" width="68.28515625" style="10" customWidth="1"/>
    <col min="2298" max="2298" width="35.28515625" style="10" customWidth="1"/>
    <col min="2299" max="2299" width="5.85546875" style="10" customWidth="1"/>
    <col min="2300" max="2300" width="36.42578125" style="10" customWidth="1"/>
    <col min="2301" max="2301" width="16.42578125" style="10" customWidth="1"/>
    <col min="2302" max="2302" width="15.28515625" style="10" customWidth="1"/>
    <col min="2303" max="2303" width="37.7109375" style="10" customWidth="1"/>
    <col min="2304" max="2304" width="5.85546875" style="10" customWidth="1"/>
    <col min="2305" max="2305" width="36.42578125" style="10" customWidth="1"/>
    <col min="2306" max="2307" width="15.28515625" style="10" customWidth="1"/>
    <col min="2308" max="2549" width="9.140625" style="10" customWidth="1"/>
    <col min="2550" max="2550" width="4.5703125" style="10" customWidth="1"/>
    <col min="2551" max="2551" width="54.140625" style="10" customWidth="1"/>
    <col min="2552" max="2552" width="49.42578125" style="10" customWidth="1"/>
    <col min="2553" max="2553" width="68.28515625" style="10" customWidth="1"/>
    <col min="2554" max="2554" width="35.28515625" style="10" customWidth="1"/>
    <col min="2555" max="2555" width="5.85546875" style="10" customWidth="1"/>
    <col min="2556" max="2556" width="36.42578125" style="10" customWidth="1"/>
    <col min="2557" max="2557" width="16.42578125" style="10" customWidth="1"/>
    <col min="2558" max="2558" width="15.28515625" style="10" customWidth="1"/>
    <col min="2559" max="2559" width="37.7109375" style="10" customWidth="1"/>
    <col min="2560" max="2560" width="5.85546875" style="10" customWidth="1"/>
    <col min="2561" max="2561" width="36.42578125" style="10" customWidth="1"/>
    <col min="2562" max="2563" width="15.28515625" style="10" customWidth="1"/>
    <col min="2564" max="2805" width="9.140625" style="10" customWidth="1"/>
    <col min="2806" max="2806" width="4.5703125" style="10" customWidth="1"/>
    <col min="2807" max="2807" width="54.140625" style="10" customWidth="1"/>
    <col min="2808" max="2808" width="49.42578125" style="10" customWidth="1"/>
    <col min="2809" max="2809" width="68.28515625" style="10" customWidth="1"/>
    <col min="2810" max="2810" width="35.28515625" style="10" customWidth="1"/>
    <col min="2811" max="2811" width="5.85546875" style="10" customWidth="1"/>
    <col min="2812" max="2812" width="36.42578125" style="10" customWidth="1"/>
    <col min="2813" max="2813" width="16.42578125" style="10" customWidth="1"/>
    <col min="2814" max="2814" width="15.28515625" style="10" customWidth="1"/>
    <col min="2815" max="2815" width="37.7109375" style="10" customWidth="1"/>
    <col min="2816" max="2816" width="5.85546875" style="10" customWidth="1"/>
    <col min="2817" max="2817" width="36.42578125" style="10" customWidth="1"/>
    <col min="2818" max="2819" width="15.28515625" style="10" customWidth="1"/>
    <col min="2820" max="3061" width="9.140625" style="10" customWidth="1"/>
    <col min="3062" max="3062" width="4.5703125" style="10" customWidth="1"/>
    <col min="3063" max="3063" width="54.140625" style="10" customWidth="1"/>
    <col min="3064" max="3064" width="49.42578125" style="10" customWidth="1"/>
    <col min="3065" max="3065" width="68.28515625" style="10" customWidth="1"/>
    <col min="3066" max="3066" width="35.28515625" style="10" customWidth="1"/>
    <col min="3067" max="3067" width="5.85546875" style="10" customWidth="1"/>
    <col min="3068" max="3068" width="36.42578125" style="10" customWidth="1"/>
    <col min="3069" max="3069" width="16.42578125" style="10" customWidth="1"/>
    <col min="3070" max="3070" width="15.28515625" style="10" customWidth="1"/>
    <col min="3071" max="3071" width="37.7109375" style="10" customWidth="1"/>
    <col min="3072" max="3072" width="5.85546875" style="10" customWidth="1"/>
    <col min="3073" max="3073" width="36.42578125" style="10" customWidth="1"/>
    <col min="3074" max="3075" width="15.28515625" style="10" customWidth="1"/>
    <col min="3076" max="3317" width="9.140625" style="10" customWidth="1"/>
    <col min="3318" max="3318" width="4.5703125" style="10" customWidth="1"/>
    <col min="3319" max="3319" width="54.140625" style="10" customWidth="1"/>
    <col min="3320" max="3320" width="49.42578125" style="10" customWidth="1"/>
    <col min="3321" max="3321" width="68.28515625" style="10" customWidth="1"/>
    <col min="3322" max="3322" width="35.28515625" style="10" customWidth="1"/>
    <col min="3323" max="3323" width="5.85546875" style="10" customWidth="1"/>
    <col min="3324" max="3324" width="36.42578125" style="10" customWidth="1"/>
    <col min="3325" max="3325" width="16.42578125" style="10" customWidth="1"/>
    <col min="3326" max="3326" width="15.28515625" style="10" customWidth="1"/>
    <col min="3327" max="3327" width="37.7109375" style="10" customWidth="1"/>
    <col min="3328" max="3328" width="5.85546875" style="10" customWidth="1"/>
    <col min="3329" max="3329" width="36.42578125" style="10" customWidth="1"/>
    <col min="3330" max="3331" width="15.28515625" style="10" customWidth="1"/>
    <col min="3332" max="3573" width="9.140625" style="10" customWidth="1"/>
    <col min="3574" max="3574" width="4.5703125" style="10" customWidth="1"/>
    <col min="3575" max="3575" width="54.140625" style="10" customWidth="1"/>
    <col min="3576" max="3576" width="49.42578125" style="10" customWidth="1"/>
    <col min="3577" max="3577" width="68.28515625" style="10" customWidth="1"/>
    <col min="3578" max="3578" width="35.28515625" style="10" customWidth="1"/>
    <col min="3579" max="3579" width="5.85546875" style="10" customWidth="1"/>
    <col min="3580" max="3580" width="36.42578125" style="10" customWidth="1"/>
    <col min="3581" max="3581" width="16.42578125" style="10" customWidth="1"/>
    <col min="3582" max="3582" width="15.28515625" style="10" customWidth="1"/>
    <col min="3583" max="3583" width="37.7109375" style="10" customWidth="1"/>
    <col min="3584" max="3584" width="5.85546875" style="10" customWidth="1"/>
    <col min="3585" max="3585" width="36.42578125" style="10" customWidth="1"/>
    <col min="3586" max="3587" width="15.28515625" style="10" customWidth="1"/>
    <col min="3588" max="3829" width="9.140625" style="10" customWidth="1"/>
    <col min="3830" max="3830" width="4.5703125" style="10" customWidth="1"/>
    <col min="3831" max="3831" width="54.140625" style="10" customWidth="1"/>
    <col min="3832" max="3832" width="49.42578125" style="10" customWidth="1"/>
    <col min="3833" max="3833" width="68.28515625" style="10" customWidth="1"/>
    <col min="3834" max="3834" width="35.28515625" style="10" customWidth="1"/>
    <col min="3835" max="3835" width="5.85546875" style="10" customWidth="1"/>
    <col min="3836" max="3836" width="36.42578125" style="10" customWidth="1"/>
    <col min="3837" max="3837" width="16.42578125" style="10" customWidth="1"/>
    <col min="3838" max="3838" width="15.28515625" style="10" customWidth="1"/>
    <col min="3839" max="3839" width="37.7109375" style="10" customWidth="1"/>
    <col min="3840" max="3840" width="5.85546875" style="10" customWidth="1"/>
    <col min="3841" max="3841" width="36.42578125" style="10" customWidth="1"/>
    <col min="3842" max="3843" width="15.28515625" style="10" customWidth="1"/>
    <col min="3844" max="4085" width="9.140625" style="10" customWidth="1"/>
    <col min="4086" max="4086" width="4.5703125" style="10" customWidth="1"/>
    <col min="4087" max="4087" width="54.140625" style="10" customWidth="1"/>
    <col min="4088" max="4088" width="49.42578125" style="10" customWidth="1"/>
    <col min="4089" max="4089" width="68.28515625" style="10" customWidth="1"/>
    <col min="4090" max="4090" width="35.28515625" style="10" customWidth="1"/>
    <col min="4091" max="4091" width="5.85546875" style="10" customWidth="1"/>
    <col min="4092" max="4092" width="36.42578125" style="10" customWidth="1"/>
    <col min="4093" max="4093" width="16.42578125" style="10" customWidth="1"/>
    <col min="4094" max="4094" width="15.28515625" style="10" customWidth="1"/>
    <col min="4095" max="4095" width="37.7109375" style="10" customWidth="1"/>
    <col min="4096" max="4096" width="5.85546875" style="10" customWidth="1"/>
    <col min="4097" max="4097" width="36.42578125" style="10" customWidth="1"/>
    <col min="4098" max="4099" width="15.28515625" style="10" customWidth="1"/>
    <col min="4100" max="4341" width="9.140625" style="10" customWidth="1"/>
    <col min="4342" max="4342" width="4.5703125" style="10" customWidth="1"/>
    <col min="4343" max="4343" width="54.140625" style="10" customWidth="1"/>
    <col min="4344" max="4344" width="49.42578125" style="10" customWidth="1"/>
    <col min="4345" max="4345" width="68.28515625" style="10" customWidth="1"/>
    <col min="4346" max="4346" width="35.28515625" style="10" customWidth="1"/>
    <col min="4347" max="4347" width="5.85546875" style="10" customWidth="1"/>
    <col min="4348" max="4348" width="36.42578125" style="10" customWidth="1"/>
    <col min="4349" max="4349" width="16.42578125" style="10" customWidth="1"/>
    <col min="4350" max="4350" width="15.28515625" style="10" customWidth="1"/>
    <col min="4351" max="4351" width="37.7109375" style="10" customWidth="1"/>
    <col min="4352" max="4352" width="5.85546875" style="10" customWidth="1"/>
    <col min="4353" max="4353" width="36.42578125" style="10" customWidth="1"/>
    <col min="4354" max="4355" width="15.28515625" style="10" customWidth="1"/>
    <col min="4356" max="4597" width="9.140625" style="10" customWidth="1"/>
    <col min="4598" max="4598" width="4.5703125" style="10" customWidth="1"/>
    <col min="4599" max="4599" width="54.140625" style="10" customWidth="1"/>
    <col min="4600" max="4600" width="49.42578125" style="10" customWidth="1"/>
    <col min="4601" max="4601" width="68.28515625" style="10" customWidth="1"/>
    <col min="4602" max="4602" width="35.28515625" style="10" customWidth="1"/>
    <col min="4603" max="4603" width="5.85546875" style="10" customWidth="1"/>
    <col min="4604" max="4604" width="36.42578125" style="10" customWidth="1"/>
    <col min="4605" max="4605" width="16.42578125" style="10" customWidth="1"/>
    <col min="4606" max="4606" width="15.28515625" style="10" customWidth="1"/>
    <col min="4607" max="4607" width="37.7109375" style="10" customWidth="1"/>
    <col min="4608" max="4608" width="5.85546875" style="10" customWidth="1"/>
    <col min="4609" max="4609" width="36.42578125" style="10" customWidth="1"/>
    <col min="4610" max="4611" width="15.28515625" style="10" customWidth="1"/>
    <col min="4612" max="4853" width="9.140625" style="10" customWidth="1"/>
    <col min="4854" max="4854" width="4.5703125" style="10" customWidth="1"/>
    <col min="4855" max="4855" width="54.140625" style="10" customWidth="1"/>
    <col min="4856" max="4856" width="49.42578125" style="10" customWidth="1"/>
    <col min="4857" max="4857" width="68.28515625" style="10" customWidth="1"/>
    <col min="4858" max="4858" width="35.28515625" style="10" customWidth="1"/>
    <col min="4859" max="4859" width="5.85546875" style="10" customWidth="1"/>
    <col min="4860" max="4860" width="36.42578125" style="10" customWidth="1"/>
    <col min="4861" max="4861" width="16.42578125" style="10" customWidth="1"/>
    <col min="4862" max="4862" width="15.28515625" style="10" customWidth="1"/>
    <col min="4863" max="4863" width="37.7109375" style="10" customWidth="1"/>
    <col min="4864" max="4864" width="5.85546875" style="10" customWidth="1"/>
    <col min="4865" max="4865" width="36.42578125" style="10" customWidth="1"/>
    <col min="4866" max="4867" width="15.28515625" style="10" customWidth="1"/>
    <col min="4868" max="5109" width="9.140625" style="10" customWidth="1"/>
    <col min="5110" max="5110" width="4.5703125" style="10" customWidth="1"/>
    <col min="5111" max="5111" width="54.140625" style="10" customWidth="1"/>
    <col min="5112" max="5112" width="49.42578125" style="10" customWidth="1"/>
    <col min="5113" max="5113" width="68.28515625" style="10" customWidth="1"/>
    <col min="5114" max="5114" width="35.28515625" style="10" customWidth="1"/>
    <col min="5115" max="5115" width="5.85546875" style="10" customWidth="1"/>
    <col min="5116" max="5116" width="36.42578125" style="10" customWidth="1"/>
    <col min="5117" max="5117" width="16.42578125" style="10" customWidth="1"/>
    <col min="5118" max="5118" width="15.28515625" style="10" customWidth="1"/>
    <col min="5119" max="5119" width="37.7109375" style="10" customWidth="1"/>
    <col min="5120" max="5120" width="5.85546875" style="10" customWidth="1"/>
    <col min="5121" max="5121" width="36.42578125" style="10" customWidth="1"/>
    <col min="5122" max="5123" width="15.28515625" style="10" customWidth="1"/>
    <col min="5124" max="5365" width="9.140625" style="10" customWidth="1"/>
    <col min="5366" max="5366" width="4.5703125" style="10" customWidth="1"/>
    <col min="5367" max="5367" width="54.140625" style="10" customWidth="1"/>
    <col min="5368" max="5368" width="49.42578125" style="10" customWidth="1"/>
    <col min="5369" max="5369" width="68.28515625" style="10" customWidth="1"/>
    <col min="5370" max="5370" width="35.28515625" style="10" customWidth="1"/>
    <col min="5371" max="5371" width="5.85546875" style="10" customWidth="1"/>
    <col min="5372" max="5372" width="36.42578125" style="10" customWidth="1"/>
    <col min="5373" max="5373" width="16.42578125" style="10" customWidth="1"/>
    <col min="5374" max="5374" width="15.28515625" style="10" customWidth="1"/>
    <col min="5375" max="5375" width="37.7109375" style="10" customWidth="1"/>
    <col min="5376" max="5376" width="5.85546875" style="10" customWidth="1"/>
    <col min="5377" max="5377" width="36.42578125" style="10" customWidth="1"/>
    <col min="5378" max="5379" width="15.28515625" style="10" customWidth="1"/>
    <col min="5380" max="5621" width="9.140625" style="10" customWidth="1"/>
    <col min="5622" max="5622" width="4.5703125" style="10" customWidth="1"/>
    <col min="5623" max="5623" width="54.140625" style="10" customWidth="1"/>
    <col min="5624" max="5624" width="49.42578125" style="10" customWidth="1"/>
    <col min="5625" max="5625" width="68.28515625" style="10" customWidth="1"/>
    <col min="5626" max="5626" width="35.28515625" style="10" customWidth="1"/>
    <col min="5627" max="5627" width="5.85546875" style="10" customWidth="1"/>
    <col min="5628" max="5628" width="36.42578125" style="10" customWidth="1"/>
    <col min="5629" max="5629" width="16.42578125" style="10" customWidth="1"/>
    <col min="5630" max="5630" width="15.28515625" style="10" customWidth="1"/>
    <col min="5631" max="5631" width="37.7109375" style="10" customWidth="1"/>
    <col min="5632" max="5632" width="5.85546875" style="10" customWidth="1"/>
    <col min="5633" max="5633" width="36.42578125" style="10" customWidth="1"/>
    <col min="5634" max="5635" width="15.28515625" style="10" customWidth="1"/>
    <col min="5636" max="5877" width="9.140625" style="10" customWidth="1"/>
    <col min="5878" max="5878" width="4.5703125" style="10" customWidth="1"/>
    <col min="5879" max="5879" width="54.140625" style="10" customWidth="1"/>
    <col min="5880" max="5880" width="49.42578125" style="10" customWidth="1"/>
    <col min="5881" max="5881" width="68.28515625" style="10" customWidth="1"/>
    <col min="5882" max="5882" width="35.28515625" style="10" customWidth="1"/>
    <col min="5883" max="5883" width="5.85546875" style="10" customWidth="1"/>
    <col min="5884" max="5884" width="36.42578125" style="10" customWidth="1"/>
    <col min="5885" max="5885" width="16.42578125" style="10" customWidth="1"/>
    <col min="5886" max="5886" width="15.28515625" style="10" customWidth="1"/>
    <col min="5887" max="5887" width="37.7109375" style="10" customWidth="1"/>
    <col min="5888" max="5888" width="5.85546875" style="10" customWidth="1"/>
    <col min="5889" max="5889" width="36.42578125" style="10" customWidth="1"/>
    <col min="5890" max="5891" width="15.28515625" style="10" customWidth="1"/>
    <col min="5892" max="6133" width="9.140625" style="10" customWidth="1"/>
    <col min="6134" max="6134" width="4.5703125" style="10" customWidth="1"/>
    <col min="6135" max="6135" width="54.140625" style="10" customWidth="1"/>
    <col min="6136" max="6136" width="49.42578125" style="10" customWidth="1"/>
    <col min="6137" max="6137" width="68.28515625" style="10" customWidth="1"/>
    <col min="6138" max="6138" width="35.28515625" style="10" customWidth="1"/>
    <col min="6139" max="6139" width="5.85546875" style="10" customWidth="1"/>
    <col min="6140" max="6140" width="36.42578125" style="10" customWidth="1"/>
    <col min="6141" max="6141" width="16.42578125" style="10" customWidth="1"/>
    <col min="6142" max="6142" width="15.28515625" style="10" customWidth="1"/>
    <col min="6143" max="6143" width="37.7109375" style="10" customWidth="1"/>
    <col min="6144" max="6144" width="5.85546875" style="10" customWidth="1"/>
    <col min="6145" max="6145" width="36.42578125" style="10" customWidth="1"/>
    <col min="6146" max="6147" width="15.28515625" style="10" customWidth="1"/>
    <col min="6148" max="6389" width="9.140625" style="10" customWidth="1"/>
    <col min="6390" max="6390" width="4.5703125" style="10" customWidth="1"/>
    <col min="6391" max="6391" width="54.140625" style="10" customWidth="1"/>
    <col min="6392" max="6392" width="49.42578125" style="10" customWidth="1"/>
    <col min="6393" max="6393" width="68.28515625" style="10" customWidth="1"/>
    <col min="6394" max="6394" width="35.28515625" style="10" customWidth="1"/>
    <col min="6395" max="6395" width="5.85546875" style="10" customWidth="1"/>
    <col min="6396" max="6396" width="36.42578125" style="10" customWidth="1"/>
    <col min="6397" max="6397" width="16.42578125" style="10" customWidth="1"/>
    <col min="6398" max="6398" width="15.28515625" style="10" customWidth="1"/>
    <col min="6399" max="6399" width="37.7109375" style="10" customWidth="1"/>
    <col min="6400" max="6400" width="5.85546875" style="10" customWidth="1"/>
    <col min="6401" max="6401" width="36.42578125" style="10" customWidth="1"/>
    <col min="6402" max="6403" width="15.28515625" style="10" customWidth="1"/>
    <col min="6404" max="6645" width="9.140625" style="10" customWidth="1"/>
    <col min="6646" max="6646" width="4.5703125" style="10" customWidth="1"/>
    <col min="6647" max="6647" width="54.140625" style="10" customWidth="1"/>
    <col min="6648" max="6648" width="49.42578125" style="10" customWidth="1"/>
    <col min="6649" max="6649" width="68.28515625" style="10" customWidth="1"/>
    <col min="6650" max="6650" width="35.28515625" style="10" customWidth="1"/>
    <col min="6651" max="6651" width="5.85546875" style="10" customWidth="1"/>
    <col min="6652" max="6652" width="36.42578125" style="10" customWidth="1"/>
    <col min="6653" max="6653" width="16.42578125" style="10" customWidth="1"/>
    <col min="6654" max="6654" width="15.28515625" style="10" customWidth="1"/>
    <col min="6655" max="6655" width="37.7109375" style="10" customWidth="1"/>
    <col min="6656" max="6656" width="5.85546875" style="10" customWidth="1"/>
    <col min="6657" max="6657" width="36.42578125" style="10" customWidth="1"/>
    <col min="6658" max="6659" width="15.28515625" style="10" customWidth="1"/>
    <col min="6660" max="6901" width="9.140625" style="10" customWidth="1"/>
    <col min="6902" max="6902" width="4.5703125" style="10" customWidth="1"/>
    <col min="6903" max="6903" width="54.140625" style="10" customWidth="1"/>
    <col min="6904" max="6904" width="49.42578125" style="10" customWidth="1"/>
    <col min="6905" max="6905" width="68.28515625" style="10" customWidth="1"/>
    <col min="6906" max="6906" width="35.28515625" style="10" customWidth="1"/>
    <col min="6907" max="6907" width="5.85546875" style="10" customWidth="1"/>
    <col min="6908" max="6908" width="36.42578125" style="10" customWidth="1"/>
    <col min="6909" max="6909" width="16.42578125" style="10" customWidth="1"/>
    <col min="6910" max="6910" width="15.28515625" style="10" customWidth="1"/>
    <col min="6911" max="6911" width="37.7109375" style="10" customWidth="1"/>
    <col min="6912" max="6912" width="5.85546875" style="10" customWidth="1"/>
    <col min="6913" max="6913" width="36.42578125" style="10" customWidth="1"/>
    <col min="6914" max="6915" width="15.28515625" style="10" customWidth="1"/>
    <col min="6916" max="7157" width="9.140625" style="10" customWidth="1"/>
    <col min="7158" max="7158" width="4.5703125" style="10" customWidth="1"/>
    <col min="7159" max="7159" width="54.140625" style="10" customWidth="1"/>
    <col min="7160" max="7160" width="49.42578125" style="10" customWidth="1"/>
    <col min="7161" max="7161" width="68.28515625" style="10" customWidth="1"/>
    <col min="7162" max="7162" width="35.28515625" style="10" customWidth="1"/>
    <col min="7163" max="7163" width="5.85546875" style="10" customWidth="1"/>
    <col min="7164" max="7164" width="36.42578125" style="10" customWidth="1"/>
    <col min="7165" max="7165" width="16.42578125" style="10" customWidth="1"/>
    <col min="7166" max="7166" width="15.28515625" style="10" customWidth="1"/>
    <col min="7167" max="7167" width="37.7109375" style="10" customWidth="1"/>
    <col min="7168" max="7168" width="5.85546875" style="10" customWidth="1"/>
    <col min="7169" max="7169" width="36.42578125" style="10" customWidth="1"/>
    <col min="7170" max="7171" width="15.28515625" style="10" customWidth="1"/>
    <col min="7172" max="7413" width="9.140625" style="10" customWidth="1"/>
    <col min="7414" max="7414" width="4.5703125" style="10" customWidth="1"/>
    <col min="7415" max="7415" width="54.140625" style="10" customWidth="1"/>
    <col min="7416" max="7416" width="49.42578125" style="10" customWidth="1"/>
    <col min="7417" max="7417" width="68.28515625" style="10" customWidth="1"/>
    <col min="7418" max="7418" width="35.28515625" style="10" customWidth="1"/>
    <col min="7419" max="7419" width="5.85546875" style="10" customWidth="1"/>
    <col min="7420" max="7420" width="36.42578125" style="10" customWidth="1"/>
    <col min="7421" max="7421" width="16.42578125" style="10" customWidth="1"/>
    <col min="7422" max="7422" width="15.28515625" style="10" customWidth="1"/>
    <col min="7423" max="7423" width="37.7109375" style="10" customWidth="1"/>
    <col min="7424" max="7424" width="5.85546875" style="10" customWidth="1"/>
    <col min="7425" max="7425" width="36.42578125" style="10" customWidth="1"/>
    <col min="7426" max="7427" width="15.28515625" style="10" customWidth="1"/>
    <col min="7428" max="7669" width="9.140625" style="10" customWidth="1"/>
    <col min="7670" max="7670" width="4.5703125" style="10" customWidth="1"/>
    <col min="7671" max="7671" width="54.140625" style="10" customWidth="1"/>
    <col min="7672" max="7672" width="49.42578125" style="10" customWidth="1"/>
    <col min="7673" max="7673" width="68.28515625" style="10" customWidth="1"/>
    <col min="7674" max="7674" width="35.28515625" style="10" customWidth="1"/>
    <col min="7675" max="7675" width="5.85546875" style="10" customWidth="1"/>
    <col min="7676" max="7676" width="36.42578125" style="10" customWidth="1"/>
    <col min="7677" max="7677" width="16.42578125" style="10" customWidth="1"/>
    <col min="7678" max="7678" width="15.28515625" style="10" customWidth="1"/>
    <col min="7679" max="7679" width="37.7109375" style="10" customWidth="1"/>
    <col min="7680" max="7680" width="5.85546875" style="10" customWidth="1"/>
    <col min="7681" max="7681" width="36.42578125" style="10" customWidth="1"/>
    <col min="7682" max="7683" width="15.28515625" style="10" customWidth="1"/>
    <col min="7684" max="7925" width="9.140625" style="10" customWidth="1"/>
    <col min="7926" max="7926" width="4.5703125" style="10" customWidth="1"/>
    <col min="7927" max="7927" width="54.140625" style="10" customWidth="1"/>
    <col min="7928" max="7928" width="49.42578125" style="10" customWidth="1"/>
    <col min="7929" max="7929" width="68.28515625" style="10" customWidth="1"/>
    <col min="7930" max="7930" width="35.28515625" style="10" customWidth="1"/>
    <col min="7931" max="7931" width="5.85546875" style="10" customWidth="1"/>
    <col min="7932" max="7932" width="36.42578125" style="10" customWidth="1"/>
    <col min="7933" max="7933" width="16.42578125" style="10" customWidth="1"/>
    <col min="7934" max="7934" width="15.28515625" style="10" customWidth="1"/>
    <col min="7935" max="7935" width="37.7109375" style="10" customWidth="1"/>
    <col min="7936" max="7936" width="5.85546875" style="10" customWidth="1"/>
    <col min="7937" max="7937" width="36.42578125" style="10" customWidth="1"/>
    <col min="7938" max="7939" width="15.28515625" style="10" customWidth="1"/>
    <col min="7940" max="8181" width="9.140625" style="10" customWidth="1"/>
    <col min="8182" max="8182" width="4.5703125" style="10" customWidth="1"/>
    <col min="8183" max="8183" width="54.140625" style="10" customWidth="1"/>
    <col min="8184" max="8184" width="49.42578125" style="10" customWidth="1"/>
    <col min="8185" max="8185" width="68.28515625" style="10" customWidth="1"/>
    <col min="8186" max="8186" width="35.28515625" style="10" customWidth="1"/>
    <col min="8187" max="8187" width="5.85546875" style="10" customWidth="1"/>
    <col min="8188" max="8188" width="36.42578125" style="10" customWidth="1"/>
    <col min="8189" max="8189" width="16.42578125" style="10" customWidth="1"/>
    <col min="8190" max="8190" width="15.28515625" style="10" customWidth="1"/>
    <col min="8191" max="8191" width="37.7109375" style="10" customWidth="1"/>
    <col min="8192" max="8192" width="5.85546875" style="10" customWidth="1"/>
    <col min="8193" max="8193" width="36.42578125" style="10" customWidth="1"/>
    <col min="8194" max="8195" width="15.28515625" style="10" customWidth="1"/>
    <col min="8196" max="8437" width="9.140625" style="10" customWidth="1"/>
    <col min="8438" max="8438" width="4.5703125" style="10" customWidth="1"/>
    <col min="8439" max="8439" width="54.140625" style="10" customWidth="1"/>
    <col min="8440" max="8440" width="49.42578125" style="10" customWidth="1"/>
    <col min="8441" max="8441" width="68.28515625" style="10" customWidth="1"/>
    <col min="8442" max="8442" width="35.28515625" style="10" customWidth="1"/>
    <col min="8443" max="8443" width="5.85546875" style="10" customWidth="1"/>
    <col min="8444" max="8444" width="36.42578125" style="10" customWidth="1"/>
    <col min="8445" max="8445" width="16.42578125" style="10" customWidth="1"/>
    <col min="8446" max="8446" width="15.28515625" style="10" customWidth="1"/>
    <col min="8447" max="8447" width="37.7109375" style="10" customWidth="1"/>
    <col min="8448" max="8448" width="5.85546875" style="10" customWidth="1"/>
    <col min="8449" max="8449" width="36.42578125" style="10" customWidth="1"/>
    <col min="8450" max="8451" width="15.28515625" style="10" customWidth="1"/>
    <col min="8452" max="8693" width="9.140625" style="10" customWidth="1"/>
    <col min="8694" max="8694" width="4.5703125" style="10" customWidth="1"/>
    <col min="8695" max="8695" width="54.140625" style="10" customWidth="1"/>
    <col min="8696" max="8696" width="49.42578125" style="10" customWidth="1"/>
    <col min="8697" max="8697" width="68.28515625" style="10" customWidth="1"/>
    <col min="8698" max="8698" width="35.28515625" style="10" customWidth="1"/>
    <col min="8699" max="8699" width="5.85546875" style="10" customWidth="1"/>
    <col min="8700" max="8700" width="36.42578125" style="10" customWidth="1"/>
    <col min="8701" max="8701" width="16.42578125" style="10" customWidth="1"/>
    <col min="8702" max="8702" width="15.28515625" style="10" customWidth="1"/>
    <col min="8703" max="8703" width="37.7109375" style="10" customWidth="1"/>
    <col min="8704" max="8704" width="5.85546875" style="10" customWidth="1"/>
    <col min="8705" max="8705" width="36.42578125" style="10" customWidth="1"/>
    <col min="8706" max="8707" width="15.28515625" style="10" customWidth="1"/>
    <col min="8708" max="8949" width="9.140625" style="10" customWidth="1"/>
    <col min="8950" max="8950" width="4.5703125" style="10" customWidth="1"/>
    <col min="8951" max="8951" width="54.140625" style="10" customWidth="1"/>
    <col min="8952" max="8952" width="49.42578125" style="10" customWidth="1"/>
    <col min="8953" max="8953" width="68.28515625" style="10" customWidth="1"/>
    <col min="8954" max="8954" width="35.28515625" style="10" customWidth="1"/>
    <col min="8955" max="8955" width="5.85546875" style="10" customWidth="1"/>
    <col min="8956" max="8956" width="36.42578125" style="10" customWidth="1"/>
    <col min="8957" max="8957" width="16.42578125" style="10" customWidth="1"/>
    <col min="8958" max="8958" width="15.28515625" style="10" customWidth="1"/>
    <col min="8959" max="8959" width="37.7109375" style="10" customWidth="1"/>
    <col min="8960" max="8960" width="5.85546875" style="10" customWidth="1"/>
    <col min="8961" max="8961" width="36.42578125" style="10" customWidth="1"/>
    <col min="8962" max="8963" width="15.28515625" style="10" customWidth="1"/>
    <col min="8964" max="9205" width="9.140625" style="10" customWidth="1"/>
    <col min="9206" max="9206" width="4.5703125" style="10" customWidth="1"/>
    <col min="9207" max="9207" width="54.140625" style="10" customWidth="1"/>
    <col min="9208" max="9208" width="49.42578125" style="10" customWidth="1"/>
    <col min="9209" max="9209" width="68.28515625" style="10" customWidth="1"/>
    <col min="9210" max="9210" width="35.28515625" style="10" customWidth="1"/>
    <col min="9211" max="9211" width="5.85546875" style="10" customWidth="1"/>
    <col min="9212" max="9212" width="36.42578125" style="10" customWidth="1"/>
    <col min="9213" max="9213" width="16.42578125" style="10" customWidth="1"/>
    <col min="9214" max="9214" width="15.28515625" style="10" customWidth="1"/>
    <col min="9215" max="9215" width="37.7109375" style="10" customWidth="1"/>
    <col min="9216" max="9216" width="5.85546875" style="10" customWidth="1"/>
    <col min="9217" max="9217" width="36.42578125" style="10" customWidth="1"/>
    <col min="9218" max="9219" width="15.28515625" style="10" customWidth="1"/>
    <col min="9220" max="9461" width="9.140625" style="10" customWidth="1"/>
    <col min="9462" max="9462" width="4.5703125" style="10" customWidth="1"/>
    <col min="9463" max="9463" width="54.140625" style="10" customWidth="1"/>
    <col min="9464" max="9464" width="49.42578125" style="10" customWidth="1"/>
    <col min="9465" max="9465" width="68.28515625" style="10" customWidth="1"/>
    <col min="9466" max="9466" width="35.28515625" style="10" customWidth="1"/>
    <col min="9467" max="9467" width="5.85546875" style="10" customWidth="1"/>
    <col min="9468" max="9468" width="36.42578125" style="10" customWidth="1"/>
    <col min="9469" max="9469" width="16.42578125" style="10" customWidth="1"/>
    <col min="9470" max="9470" width="15.28515625" style="10" customWidth="1"/>
    <col min="9471" max="9471" width="37.7109375" style="10" customWidth="1"/>
    <col min="9472" max="9472" width="5.85546875" style="10" customWidth="1"/>
    <col min="9473" max="9473" width="36.42578125" style="10" customWidth="1"/>
    <col min="9474" max="9475" width="15.28515625" style="10" customWidth="1"/>
    <col min="9476" max="9717" width="9.140625" style="10" customWidth="1"/>
    <col min="9718" max="9718" width="4.5703125" style="10" customWidth="1"/>
    <col min="9719" max="9719" width="54.140625" style="10" customWidth="1"/>
    <col min="9720" max="9720" width="49.42578125" style="10" customWidth="1"/>
    <col min="9721" max="9721" width="68.28515625" style="10" customWidth="1"/>
    <col min="9722" max="9722" width="35.28515625" style="10" customWidth="1"/>
    <col min="9723" max="9723" width="5.85546875" style="10" customWidth="1"/>
    <col min="9724" max="9724" width="36.42578125" style="10" customWidth="1"/>
    <col min="9725" max="9725" width="16.42578125" style="10" customWidth="1"/>
    <col min="9726" max="9726" width="15.28515625" style="10" customWidth="1"/>
    <col min="9727" max="9727" width="37.7109375" style="10" customWidth="1"/>
    <col min="9728" max="9728" width="5.85546875" style="10" customWidth="1"/>
    <col min="9729" max="9729" width="36.42578125" style="10" customWidth="1"/>
    <col min="9730" max="9731" width="15.28515625" style="10" customWidth="1"/>
    <col min="9732" max="9973" width="9.140625" style="10" customWidth="1"/>
    <col min="9974" max="9974" width="4.5703125" style="10" customWidth="1"/>
    <col min="9975" max="9975" width="54.140625" style="10" customWidth="1"/>
    <col min="9976" max="9976" width="49.42578125" style="10" customWidth="1"/>
    <col min="9977" max="9977" width="68.28515625" style="10" customWidth="1"/>
    <col min="9978" max="9978" width="35.28515625" style="10" customWidth="1"/>
    <col min="9979" max="9979" width="5.85546875" style="10" customWidth="1"/>
    <col min="9980" max="9980" width="36.42578125" style="10" customWidth="1"/>
    <col min="9981" max="9981" width="16.42578125" style="10" customWidth="1"/>
    <col min="9982" max="9982" width="15.28515625" style="10" customWidth="1"/>
    <col min="9983" max="9983" width="37.7109375" style="10" customWidth="1"/>
    <col min="9984" max="9984" width="5.85546875" style="10" customWidth="1"/>
    <col min="9985" max="9985" width="36.42578125" style="10" customWidth="1"/>
    <col min="9986" max="9987" width="15.28515625" style="10" customWidth="1"/>
    <col min="9988" max="10229" width="9.140625" style="10" customWidth="1"/>
    <col min="10230" max="10230" width="4.5703125" style="10" customWidth="1"/>
    <col min="10231" max="10231" width="54.140625" style="10" customWidth="1"/>
    <col min="10232" max="10232" width="49.42578125" style="10" customWidth="1"/>
    <col min="10233" max="10233" width="68.28515625" style="10" customWidth="1"/>
    <col min="10234" max="10234" width="35.28515625" style="10" customWidth="1"/>
    <col min="10235" max="10235" width="5.85546875" style="10" customWidth="1"/>
    <col min="10236" max="10236" width="36.42578125" style="10" customWidth="1"/>
    <col min="10237" max="10237" width="16.42578125" style="10" customWidth="1"/>
    <col min="10238" max="10238" width="15.28515625" style="10" customWidth="1"/>
    <col min="10239" max="10239" width="37.7109375" style="10" customWidth="1"/>
    <col min="10240" max="10240" width="5.85546875" style="10" customWidth="1"/>
    <col min="10241" max="10241" width="36.42578125" style="10" customWidth="1"/>
    <col min="10242" max="10243" width="15.28515625" style="10" customWidth="1"/>
    <col min="10244" max="10485" width="9.140625" style="10" customWidth="1"/>
    <col min="10486" max="10486" width="4.5703125" style="10" customWidth="1"/>
    <col min="10487" max="10487" width="54.140625" style="10" customWidth="1"/>
    <col min="10488" max="10488" width="49.42578125" style="10" customWidth="1"/>
    <col min="10489" max="10489" width="68.28515625" style="10" customWidth="1"/>
    <col min="10490" max="10490" width="35.28515625" style="10" customWidth="1"/>
    <col min="10491" max="10491" width="5.85546875" style="10" customWidth="1"/>
    <col min="10492" max="10492" width="36.42578125" style="10" customWidth="1"/>
    <col min="10493" max="10493" width="16.42578125" style="10" customWidth="1"/>
    <col min="10494" max="10494" width="15.28515625" style="10" customWidth="1"/>
    <col min="10495" max="10495" width="37.7109375" style="10" customWidth="1"/>
    <col min="10496" max="10496" width="5.85546875" style="10" customWidth="1"/>
    <col min="10497" max="10497" width="36.42578125" style="10" customWidth="1"/>
    <col min="10498" max="10499" width="15.28515625" style="10" customWidth="1"/>
    <col min="10500" max="10741" width="9.140625" style="10" customWidth="1"/>
    <col min="10742" max="10742" width="4.5703125" style="10" customWidth="1"/>
    <col min="10743" max="10743" width="54.140625" style="10" customWidth="1"/>
    <col min="10744" max="10744" width="49.42578125" style="10" customWidth="1"/>
    <col min="10745" max="10745" width="68.28515625" style="10" customWidth="1"/>
    <col min="10746" max="10746" width="35.28515625" style="10" customWidth="1"/>
    <col min="10747" max="10747" width="5.85546875" style="10" customWidth="1"/>
    <col min="10748" max="10748" width="36.42578125" style="10" customWidth="1"/>
    <col min="10749" max="10749" width="16.42578125" style="10" customWidth="1"/>
    <col min="10750" max="10750" width="15.28515625" style="10" customWidth="1"/>
    <col min="10751" max="10751" width="37.7109375" style="10" customWidth="1"/>
    <col min="10752" max="10752" width="5.85546875" style="10" customWidth="1"/>
    <col min="10753" max="10753" width="36.42578125" style="10" customWidth="1"/>
    <col min="10754" max="10755" width="15.28515625" style="10" customWidth="1"/>
    <col min="10756" max="10997" width="9.140625" style="10" customWidth="1"/>
    <col min="10998" max="10998" width="4.5703125" style="10" customWidth="1"/>
    <col min="10999" max="10999" width="54.140625" style="10" customWidth="1"/>
    <col min="11000" max="11000" width="49.42578125" style="10" customWidth="1"/>
    <col min="11001" max="11001" width="68.28515625" style="10" customWidth="1"/>
    <col min="11002" max="11002" width="35.28515625" style="10" customWidth="1"/>
    <col min="11003" max="11003" width="5.85546875" style="10" customWidth="1"/>
    <col min="11004" max="11004" width="36.42578125" style="10" customWidth="1"/>
    <col min="11005" max="11005" width="16.42578125" style="10" customWidth="1"/>
    <col min="11006" max="11006" width="15.28515625" style="10" customWidth="1"/>
    <col min="11007" max="11007" width="37.7109375" style="10" customWidth="1"/>
    <col min="11008" max="11008" width="5.85546875" style="10" customWidth="1"/>
    <col min="11009" max="11009" width="36.42578125" style="10" customWidth="1"/>
    <col min="11010" max="11011" width="15.28515625" style="10" customWidth="1"/>
    <col min="11012" max="11253" width="9.140625" style="10" customWidth="1"/>
    <col min="11254" max="11254" width="4.5703125" style="10" customWidth="1"/>
    <col min="11255" max="11255" width="54.140625" style="10" customWidth="1"/>
    <col min="11256" max="11256" width="49.42578125" style="10" customWidth="1"/>
    <col min="11257" max="11257" width="68.28515625" style="10" customWidth="1"/>
    <col min="11258" max="11258" width="35.28515625" style="10" customWidth="1"/>
    <col min="11259" max="11259" width="5.85546875" style="10" customWidth="1"/>
    <col min="11260" max="11260" width="36.42578125" style="10" customWidth="1"/>
    <col min="11261" max="11261" width="16.42578125" style="10" customWidth="1"/>
    <col min="11262" max="11262" width="15.28515625" style="10" customWidth="1"/>
    <col min="11263" max="11263" width="37.7109375" style="10" customWidth="1"/>
    <col min="11264" max="11264" width="5.85546875" style="10" customWidth="1"/>
    <col min="11265" max="11265" width="36.42578125" style="10" customWidth="1"/>
    <col min="11266" max="11267" width="15.28515625" style="10" customWidth="1"/>
    <col min="11268" max="11509" width="9.140625" style="10" customWidth="1"/>
    <col min="11510" max="11510" width="4.5703125" style="10" customWidth="1"/>
    <col min="11511" max="11511" width="54.140625" style="10" customWidth="1"/>
    <col min="11512" max="11512" width="49.42578125" style="10" customWidth="1"/>
    <col min="11513" max="11513" width="68.28515625" style="10" customWidth="1"/>
    <col min="11514" max="11514" width="35.28515625" style="10" customWidth="1"/>
    <col min="11515" max="11515" width="5.85546875" style="10" customWidth="1"/>
    <col min="11516" max="11516" width="36.42578125" style="10" customWidth="1"/>
    <col min="11517" max="11517" width="16.42578125" style="10" customWidth="1"/>
    <col min="11518" max="11518" width="15.28515625" style="10" customWidth="1"/>
    <col min="11519" max="11519" width="37.7109375" style="10" customWidth="1"/>
    <col min="11520" max="11520" width="5.85546875" style="10" customWidth="1"/>
    <col min="11521" max="11521" width="36.42578125" style="10" customWidth="1"/>
    <col min="11522" max="11523" width="15.28515625" style="10" customWidth="1"/>
    <col min="11524" max="11765" width="9.140625" style="10" customWidth="1"/>
    <col min="11766" max="11766" width="4.5703125" style="10" customWidth="1"/>
    <col min="11767" max="11767" width="54.140625" style="10" customWidth="1"/>
    <col min="11768" max="11768" width="49.42578125" style="10" customWidth="1"/>
    <col min="11769" max="11769" width="68.28515625" style="10" customWidth="1"/>
    <col min="11770" max="11770" width="35.28515625" style="10" customWidth="1"/>
    <col min="11771" max="11771" width="5.85546875" style="10" customWidth="1"/>
    <col min="11772" max="11772" width="36.42578125" style="10" customWidth="1"/>
    <col min="11773" max="11773" width="16.42578125" style="10" customWidth="1"/>
    <col min="11774" max="11774" width="15.28515625" style="10" customWidth="1"/>
    <col min="11775" max="11775" width="37.7109375" style="10" customWidth="1"/>
    <col min="11776" max="11776" width="5.85546875" style="10" customWidth="1"/>
    <col min="11777" max="11777" width="36.42578125" style="10" customWidth="1"/>
    <col min="11778" max="11779" width="15.28515625" style="10" customWidth="1"/>
    <col min="11780" max="12021" width="9.140625" style="10" customWidth="1"/>
    <col min="12022" max="12022" width="4.5703125" style="10" customWidth="1"/>
    <col min="12023" max="12023" width="54.140625" style="10" customWidth="1"/>
    <col min="12024" max="12024" width="49.42578125" style="10" customWidth="1"/>
    <col min="12025" max="12025" width="68.28515625" style="10" customWidth="1"/>
    <col min="12026" max="12026" width="35.28515625" style="10" customWidth="1"/>
    <col min="12027" max="12027" width="5.85546875" style="10" customWidth="1"/>
    <col min="12028" max="12028" width="36.42578125" style="10" customWidth="1"/>
    <col min="12029" max="12029" width="16.42578125" style="10" customWidth="1"/>
    <col min="12030" max="12030" width="15.28515625" style="10" customWidth="1"/>
    <col min="12031" max="12031" width="37.7109375" style="10" customWidth="1"/>
    <col min="12032" max="12032" width="5.85546875" style="10" customWidth="1"/>
    <col min="12033" max="12033" width="36.42578125" style="10" customWidth="1"/>
    <col min="12034" max="12035" width="15.28515625" style="10" customWidth="1"/>
    <col min="12036" max="12277" width="9.140625" style="10" customWidth="1"/>
    <col min="12278" max="12278" width="4.5703125" style="10" customWidth="1"/>
    <col min="12279" max="12279" width="54.140625" style="10" customWidth="1"/>
    <col min="12280" max="12280" width="49.42578125" style="10" customWidth="1"/>
    <col min="12281" max="12281" width="68.28515625" style="10" customWidth="1"/>
    <col min="12282" max="12282" width="35.28515625" style="10" customWidth="1"/>
    <col min="12283" max="12283" width="5.85546875" style="10" customWidth="1"/>
    <col min="12284" max="12284" width="36.42578125" style="10" customWidth="1"/>
    <col min="12285" max="12285" width="16.42578125" style="10" customWidth="1"/>
    <col min="12286" max="12286" width="15.28515625" style="10" customWidth="1"/>
    <col min="12287" max="12287" width="37.7109375" style="10" customWidth="1"/>
    <col min="12288" max="12288" width="5.85546875" style="10" customWidth="1"/>
    <col min="12289" max="12289" width="36.42578125" style="10" customWidth="1"/>
    <col min="12290" max="12291" width="15.28515625" style="10" customWidth="1"/>
    <col min="12292" max="12533" width="9.140625" style="10" customWidth="1"/>
    <col min="12534" max="12534" width="4.5703125" style="10" customWidth="1"/>
    <col min="12535" max="12535" width="54.140625" style="10" customWidth="1"/>
    <col min="12536" max="12536" width="49.42578125" style="10" customWidth="1"/>
    <col min="12537" max="12537" width="68.28515625" style="10" customWidth="1"/>
    <col min="12538" max="12538" width="35.28515625" style="10" customWidth="1"/>
    <col min="12539" max="12539" width="5.85546875" style="10" customWidth="1"/>
    <col min="12540" max="12540" width="36.42578125" style="10" customWidth="1"/>
    <col min="12541" max="12541" width="16.42578125" style="10" customWidth="1"/>
    <col min="12542" max="12542" width="15.28515625" style="10" customWidth="1"/>
    <col min="12543" max="12543" width="37.7109375" style="10" customWidth="1"/>
    <col min="12544" max="12544" width="5.85546875" style="10" customWidth="1"/>
    <col min="12545" max="12545" width="36.42578125" style="10" customWidth="1"/>
    <col min="12546" max="12547" width="15.28515625" style="10" customWidth="1"/>
    <col min="12548" max="12789" width="9.140625" style="10" customWidth="1"/>
    <col min="12790" max="12790" width="4.5703125" style="10" customWidth="1"/>
    <col min="12791" max="12791" width="54.140625" style="10" customWidth="1"/>
    <col min="12792" max="12792" width="49.42578125" style="10" customWidth="1"/>
    <col min="12793" max="12793" width="68.28515625" style="10" customWidth="1"/>
    <col min="12794" max="12794" width="35.28515625" style="10" customWidth="1"/>
    <col min="12795" max="12795" width="5.85546875" style="10" customWidth="1"/>
    <col min="12796" max="12796" width="36.42578125" style="10" customWidth="1"/>
    <col min="12797" max="12797" width="16.42578125" style="10" customWidth="1"/>
    <col min="12798" max="12798" width="15.28515625" style="10" customWidth="1"/>
    <col min="12799" max="12799" width="37.7109375" style="10" customWidth="1"/>
    <col min="12800" max="12800" width="5.85546875" style="10" customWidth="1"/>
    <col min="12801" max="12801" width="36.42578125" style="10" customWidth="1"/>
    <col min="12802" max="12803" width="15.28515625" style="10" customWidth="1"/>
    <col min="12804" max="13045" width="9.140625" style="10" customWidth="1"/>
    <col min="13046" max="13046" width="4.5703125" style="10" customWidth="1"/>
    <col min="13047" max="13047" width="54.140625" style="10" customWidth="1"/>
    <col min="13048" max="13048" width="49.42578125" style="10" customWidth="1"/>
    <col min="13049" max="13049" width="68.28515625" style="10" customWidth="1"/>
    <col min="13050" max="13050" width="35.28515625" style="10" customWidth="1"/>
    <col min="13051" max="13051" width="5.85546875" style="10" customWidth="1"/>
    <col min="13052" max="13052" width="36.42578125" style="10" customWidth="1"/>
    <col min="13053" max="13053" width="16.42578125" style="10" customWidth="1"/>
    <col min="13054" max="13054" width="15.28515625" style="10" customWidth="1"/>
    <col min="13055" max="13055" width="37.7109375" style="10" customWidth="1"/>
    <col min="13056" max="13056" width="5.85546875" style="10" customWidth="1"/>
    <col min="13057" max="13057" width="36.42578125" style="10" customWidth="1"/>
    <col min="13058" max="13059" width="15.28515625" style="10" customWidth="1"/>
    <col min="13060" max="13301" width="9.140625" style="10" customWidth="1"/>
    <col min="13302" max="13302" width="4.5703125" style="10" customWidth="1"/>
    <col min="13303" max="13303" width="54.140625" style="10" customWidth="1"/>
    <col min="13304" max="13304" width="49.42578125" style="10" customWidth="1"/>
    <col min="13305" max="13305" width="68.28515625" style="10" customWidth="1"/>
    <col min="13306" max="13306" width="35.28515625" style="10" customWidth="1"/>
    <col min="13307" max="13307" width="5.85546875" style="10" customWidth="1"/>
    <col min="13308" max="13308" width="36.42578125" style="10" customWidth="1"/>
    <col min="13309" max="13309" width="16.42578125" style="10" customWidth="1"/>
    <col min="13310" max="13310" width="15.28515625" style="10" customWidth="1"/>
    <col min="13311" max="13311" width="37.7109375" style="10" customWidth="1"/>
    <col min="13312" max="13312" width="5.85546875" style="10" customWidth="1"/>
    <col min="13313" max="13313" width="36.42578125" style="10" customWidth="1"/>
    <col min="13314" max="13315" width="15.28515625" style="10" customWidth="1"/>
    <col min="13316" max="13557" width="9.140625" style="10" customWidth="1"/>
    <col min="13558" max="13558" width="4.5703125" style="10" customWidth="1"/>
    <col min="13559" max="13559" width="54.140625" style="10" customWidth="1"/>
    <col min="13560" max="13560" width="49.42578125" style="10" customWidth="1"/>
    <col min="13561" max="13561" width="68.28515625" style="10" customWidth="1"/>
    <col min="13562" max="13562" width="35.28515625" style="10" customWidth="1"/>
    <col min="13563" max="13563" width="5.85546875" style="10" customWidth="1"/>
    <col min="13564" max="13564" width="36.42578125" style="10" customWidth="1"/>
    <col min="13565" max="13565" width="16.42578125" style="10" customWidth="1"/>
    <col min="13566" max="13566" width="15.28515625" style="10" customWidth="1"/>
    <col min="13567" max="13567" width="37.7109375" style="10" customWidth="1"/>
    <col min="13568" max="13568" width="5.85546875" style="10" customWidth="1"/>
    <col min="13569" max="13569" width="36.42578125" style="10" customWidth="1"/>
    <col min="13570" max="13571" width="15.28515625" style="10" customWidth="1"/>
    <col min="13572" max="13813" width="9.140625" style="10" customWidth="1"/>
    <col min="13814" max="13814" width="4.5703125" style="10" customWidth="1"/>
    <col min="13815" max="13815" width="54.140625" style="10" customWidth="1"/>
    <col min="13816" max="13816" width="49.42578125" style="10" customWidth="1"/>
    <col min="13817" max="13817" width="68.28515625" style="10" customWidth="1"/>
    <col min="13818" max="13818" width="35.28515625" style="10" customWidth="1"/>
    <col min="13819" max="13819" width="5.85546875" style="10" customWidth="1"/>
    <col min="13820" max="13820" width="36.42578125" style="10" customWidth="1"/>
    <col min="13821" max="13821" width="16.42578125" style="10" customWidth="1"/>
    <col min="13822" max="13822" width="15.28515625" style="10" customWidth="1"/>
    <col min="13823" max="13823" width="37.7109375" style="10" customWidth="1"/>
    <col min="13824" max="13824" width="5.85546875" style="10" customWidth="1"/>
    <col min="13825" max="13825" width="36.42578125" style="10" customWidth="1"/>
    <col min="13826" max="13827" width="15.28515625" style="10" customWidth="1"/>
    <col min="13828" max="14069" width="9.140625" style="10" customWidth="1"/>
    <col min="14070" max="14070" width="4.5703125" style="10" customWidth="1"/>
    <col min="14071" max="14071" width="54.140625" style="10" customWidth="1"/>
    <col min="14072" max="14072" width="49.42578125" style="10" customWidth="1"/>
    <col min="14073" max="14073" width="68.28515625" style="10" customWidth="1"/>
    <col min="14074" max="14074" width="35.28515625" style="10" customWidth="1"/>
    <col min="14075" max="14075" width="5.85546875" style="10" customWidth="1"/>
    <col min="14076" max="14076" width="36.42578125" style="10" customWidth="1"/>
    <col min="14077" max="14077" width="16.42578125" style="10" customWidth="1"/>
    <col min="14078" max="14078" width="15.28515625" style="10" customWidth="1"/>
    <col min="14079" max="14079" width="37.7109375" style="10" customWidth="1"/>
    <col min="14080" max="14080" width="5.85546875" style="10" customWidth="1"/>
    <col min="14081" max="14081" width="36.42578125" style="10" customWidth="1"/>
    <col min="14082" max="14083" width="15.28515625" style="10" customWidth="1"/>
    <col min="14084" max="14325" width="9.140625" style="10" customWidth="1"/>
    <col min="14326" max="14326" width="4.5703125" style="10" customWidth="1"/>
    <col min="14327" max="14327" width="54.140625" style="10" customWidth="1"/>
    <col min="14328" max="14328" width="49.42578125" style="10" customWidth="1"/>
    <col min="14329" max="14329" width="68.28515625" style="10" customWidth="1"/>
    <col min="14330" max="14330" width="35.28515625" style="10" customWidth="1"/>
    <col min="14331" max="14331" width="5.85546875" style="10" customWidth="1"/>
    <col min="14332" max="14332" width="36.42578125" style="10" customWidth="1"/>
    <col min="14333" max="14333" width="16.42578125" style="10" customWidth="1"/>
    <col min="14334" max="14334" width="15.28515625" style="10" customWidth="1"/>
    <col min="14335" max="14335" width="37.7109375" style="10" customWidth="1"/>
    <col min="14336" max="14336" width="5.85546875" style="10" customWidth="1"/>
    <col min="14337" max="14337" width="36.42578125" style="10" customWidth="1"/>
    <col min="14338" max="14339" width="15.28515625" style="10" customWidth="1"/>
    <col min="14340" max="14581" width="9.140625" style="10" customWidth="1"/>
    <col min="14582" max="14582" width="4.5703125" style="10" customWidth="1"/>
    <col min="14583" max="14583" width="54.140625" style="10" customWidth="1"/>
    <col min="14584" max="14584" width="49.42578125" style="10" customWidth="1"/>
    <col min="14585" max="14585" width="68.28515625" style="10" customWidth="1"/>
    <col min="14586" max="14586" width="35.28515625" style="10" customWidth="1"/>
    <col min="14587" max="14587" width="5.85546875" style="10" customWidth="1"/>
    <col min="14588" max="14588" width="36.42578125" style="10" customWidth="1"/>
    <col min="14589" max="14589" width="16.42578125" style="10" customWidth="1"/>
    <col min="14590" max="14590" width="15.28515625" style="10" customWidth="1"/>
    <col min="14591" max="14591" width="37.7109375" style="10" customWidth="1"/>
    <col min="14592" max="14592" width="5.85546875" style="10" customWidth="1"/>
    <col min="14593" max="14593" width="36.42578125" style="10" customWidth="1"/>
    <col min="14594" max="14595" width="15.28515625" style="10" customWidth="1"/>
    <col min="14596" max="14837" width="9.140625" style="10" customWidth="1"/>
    <col min="14838" max="14838" width="4.5703125" style="10" customWidth="1"/>
    <col min="14839" max="14839" width="54.140625" style="10" customWidth="1"/>
    <col min="14840" max="14840" width="49.42578125" style="10" customWidth="1"/>
    <col min="14841" max="14841" width="68.28515625" style="10" customWidth="1"/>
    <col min="14842" max="14842" width="35.28515625" style="10" customWidth="1"/>
    <col min="14843" max="14843" width="5.85546875" style="10" customWidth="1"/>
    <col min="14844" max="14844" width="36.42578125" style="10" customWidth="1"/>
    <col min="14845" max="14845" width="16.42578125" style="10" customWidth="1"/>
    <col min="14846" max="14846" width="15.28515625" style="10" customWidth="1"/>
    <col min="14847" max="14847" width="37.7109375" style="10" customWidth="1"/>
    <col min="14848" max="14848" width="5.85546875" style="10" customWidth="1"/>
    <col min="14849" max="14849" width="36.42578125" style="10" customWidth="1"/>
    <col min="14850" max="14851" width="15.28515625" style="10" customWidth="1"/>
    <col min="14852" max="15093" width="9.140625" style="10" customWidth="1"/>
    <col min="15094" max="15094" width="4.5703125" style="10" customWidth="1"/>
    <col min="15095" max="15095" width="54.140625" style="10" customWidth="1"/>
    <col min="15096" max="15096" width="49.42578125" style="10" customWidth="1"/>
    <col min="15097" max="15097" width="68.28515625" style="10" customWidth="1"/>
    <col min="15098" max="15098" width="35.28515625" style="10" customWidth="1"/>
    <col min="15099" max="15099" width="5.85546875" style="10" customWidth="1"/>
    <col min="15100" max="15100" width="36.42578125" style="10" customWidth="1"/>
    <col min="15101" max="15101" width="16.42578125" style="10" customWidth="1"/>
    <col min="15102" max="15102" width="15.28515625" style="10" customWidth="1"/>
    <col min="15103" max="15103" width="37.7109375" style="10" customWidth="1"/>
    <col min="15104" max="15104" width="5.85546875" style="10" customWidth="1"/>
    <col min="15105" max="15105" width="36.42578125" style="10" customWidth="1"/>
    <col min="15106" max="15107" width="15.28515625" style="10" customWidth="1"/>
    <col min="15108" max="15349" width="9.140625" style="10" customWidth="1"/>
    <col min="15350" max="15350" width="4.5703125" style="10" customWidth="1"/>
    <col min="15351" max="15351" width="54.140625" style="10" customWidth="1"/>
    <col min="15352" max="15352" width="49.42578125" style="10" customWidth="1"/>
    <col min="15353" max="15353" width="68.28515625" style="10" customWidth="1"/>
    <col min="15354" max="15354" width="35.28515625" style="10" customWidth="1"/>
    <col min="15355" max="15355" width="5.85546875" style="10" customWidth="1"/>
    <col min="15356" max="15356" width="36.42578125" style="10" customWidth="1"/>
    <col min="15357" max="15357" width="16.42578125" style="10" customWidth="1"/>
    <col min="15358" max="15358" width="15.28515625" style="10" customWidth="1"/>
    <col min="15359" max="15359" width="37.7109375" style="10" customWidth="1"/>
    <col min="15360" max="15360" width="5.85546875" style="10" customWidth="1"/>
    <col min="15361" max="15361" width="36.42578125" style="10" customWidth="1"/>
    <col min="15362" max="15363" width="15.28515625" style="10" customWidth="1"/>
    <col min="15364" max="15605" width="9.140625" style="10" customWidth="1"/>
    <col min="15606" max="15606" width="4.5703125" style="10" customWidth="1"/>
    <col min="15607" max="15607" width="54.140625" style="10" customWidth="1"/>
    <col min="15608" max="15608" width="49.42578125" style="10" customWidth="1"/>
    <col min="15609" max="15609" width="68.28515625" style="10" customWidth="1"/>
    <col min="15610" max="15610" width="35.28515625" style="10" customWidth="1"/>
    <col min="15611" max="15611" width="5.85546875" style="10" customWidth="1"/>
    <col min="15612" max="15612" width="36.42578125" style="10" customWidth="1"/>
    <col min="15613" max="15613" width="16.42578125" style="10" customWidth="1"/>
    <col min="15614" max="15614" width="15.28515625" style="10" customWidth="1"/>
    <col min="15615" max="15615" width="37.7109375" style="10" customWidth="1"/>
    <col min="15616" max="15616" width="5.85546875" style="10" customWidth="1"/>
    <col min="15617" max="15617" width="36.42578125" style="10" customWidth="1"/>
    <col min="15618" max="15619" width="15.28515625" style="10" customWidth="1"/>
    <col min="15620" max="15861" width="9.140625" style="10" customWidth="1"/>
    <col min="15862" max="15862" width="4.5703125" style="10" customWidth="1"/>
    <col min="15863" max="15863" width="54.140625" style="10" customWidth="1"/>
    <col min="15864" max="15864" width="49.42578125" style="10" customWidth="1"/>
    <col min="15865" max="15865" width="68.28515625" style="10" customWidth="1"/>
    <col min="15866" max="15866" width="35.28515625" style="10" customWidth="1"/>
    <col min="15867" max="15867" width="5.85546875" style="10" customWidth="1"/>
    <col min="15868" max="15868" width="36.42578125" style="10" customWidth="1"/>
    <col min="15869" max="15869" width="16.42578125" style="10" customWidth="1"/>
    <col min="15870" max="15870" width="15.28515625" style="10" customWidth="1"/>
    <col min="15871" max="15871" width="37.7109375" style="10" customWidth="1"/>
    <col min="15872" max="15872" width="5.85546875" style="10" customWidth="1"/>
    <col min="15873" max="15873" width="36.42578125" style="10" customWidth="1"/>
    <col min="15874" max="15875" width="15.28515625" style="10" customWidth="1"/>
    <col min="15876" max="16117" width="9.140625" style="10" customWidth="1"/>
    <col min="16118" max="16118" width="4.5703125" style="10" customWidth="1"/>
    <col min="16119" max="16119" width="54.140625" style="10" customWidth="1"/>
    <col min="16120" max="16120" width="49.42578125" style="10" customWidth="1"/>
    <col min="16121" max="16121" width="68.28515625" style="10" customWidth="1"/>
    <col min="16122" max="16122" width="35.28515625" style="10" customWidth="1"/>
    <col min="16123" max="16123" width="5.85546875" style="10" customWidth="1"/>
    <col min="16124" max="16124" width="36.42578125" style="10" customWidth="1"/>
    <col min="16125" max="16125" width="16.42578125" style="10" customWidth="1"/>
    <col min="16126" max="16126" width="15.28515625" style="10" customWidth="1"/>
    <col min="16127" max="16127" width="37.7109375" style="10" customWidth="1"/>
    <col min="16128" max="16128" width="5.85546875" style="10" customWidth="1"/>
    <col min="16129" max="16129" width="36.42578125" style="10" customWidth="1"/>
    <col min="16130" max="16131" width="15.28515625" style="10" customWidth="1"/>
    <col min="16132" max="16378" width="9.140625" style="10" customWidth="1"/>
    <col min="16379" max="16384" width="9.140625" style="10"/>
  </cols>
  <sheetData>
    <row r="1" spans="1:14" s="1" customFormat="1" ht="75.75" customHeight="1" x14ac:dyDescent="0.3">
      <c r="A1" s="73" t="str">
        <f>'Протокол НОИТ-long'!A1:R1</f>
        <v>ПРОТОКОЛ
 ОТ ОБЩИНСКИ КРЪГ НА ПРОЕКТИТЕ НА УЧЕНИЦИТЕ, КЛАСИРАНИ ЗА ОБЛАСТЕН КРЪГ НА  ОЛИМПИАДАТА ПО ИНФОРМАЦИОННИ ТЕХНОЛОГИИ,
 ОТ ОБЛАСТ  СТАРА ЗАГОРА,  2025-2026 ГОДИНА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1" customFormat="1" ht="32.25" customHeight="1" x14ac:dyDescent="0.3">
      <c r="A2" s="76">
        <f>'Протокол НОИТ-long'!A2:R2</f>
        <v>46085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" customFormat="1" ht="21" customHeight="1" x14ac:dyDescent="0.3">
      <c r="A3" s="80" t="s">
        <v>27</v>
      </c>
      <c r="B3" s="74" t="s">
        <v>0</v>
      </c>
      <c r="C3" s="74" t="s">
        <v>1</v>
      </c>
      <c r="D3" s="81" t="s">
        <v>4</v>
      </c>
      <c r="E3" s="81"/>
      <c r="F3" s="81" t="s">
        <v>5</v>
      </c>
      <c r="G3" s="81"/>
      <c r="H3" s="81"/>
      <c r="I3" s="74" t="s">
        <v>3</v>
      </c>
      <c r="J3" s="74" t="s">
        <v>9</v>
      </c>
      <c r="K3" s="74" t="s">
        <v>2</v>
      </c>
      <c r="L3" s="82" t="s">
        <v>28</v>
      </c>
      <c r="M3" s="75">
        <v>20</v>
      </c>
      <c r="N3" s="75"/>
    </row>
    <row r="4" spans="1:14" s="5" customFormat="1" ht="37.9" customHeight="1" x14ac:dyDescent="0.25">
      <c r="A4" s="80"/>
      <c r="B4" s="74"/>
      <c r="C4" s="74"/>
      <c r="D4" s="3" t="s">
        <v>6</v>
      </c>
      <c r="E4" s="3" t="s">
        <v>7</v>
      </c>
      <c r="F4" s="3" t="s">
        <v>6</v>
      </c>
      <c r="G4" s="3" t="s">
        <v>7</v>
      </c>
      <c r="H4" s="3" t="s">
        <v>8</v>
      </c>
      <c r="I4" s="74"/>
      <c r="J4" s="74"/>
      <c r="K4" s="74"/>
      <c r="L4" s="82"/>
      <c r="M4" s="4" t="s">
        <v>29</v>
      </c>
      <c r="N4" s="4" t="s">
        <v>30</v>
      </c>
    </row>
    <row r="5" spans="1:14" ht="54" customHeight="1" x14ac:dyDescent="0.3">
      <c r="A5" s="6">
        <f>'Протокол НОИТ-long'!A4</f>
        <v>1</v>
      </c>
      <c r="B5" s="7">
        <f>'Протокол НОИТ-long'!B4</f>
        <v>227</v>
      </c>
      <c r="C5" s="8" t="str">
        <f>'Протокол НОИТ-long'!C4</f>
        <v>Любими забележителности в моя град-Стара Загора</v>
      </c>
      <c r="D5" s="8" t="str">
        <f>'Протокол НОИТ-long'!F4</f>
        <v>Дамян Дианов Савов</v>
      </c>
      <c r="E5" s="7">
        <f>'Протокол НОИТ-long'!G4</f>
        <v>5</v>
      </c>
      <c r="F5" s="8">
        <f>'Протокол НОИТ-long'!K4</f>
        <v>0</v>
      </c>
      <c r="G5" s="7">
        <f>'Протокол НОИТ-long'!L4</f>
        <v>0</v>
      </c>
      <c r="H5" s="7" t="str">
        <f>'Протокол НОИТ-long'!H4</f>
        <v xml:space="preserve">ППМГ
"Гео Милев" </v>
      </c>
      <c r="I5" s="8" t="str">
        <f>'Протокол НОИТ-long'!E4</f>
        <v>Иван Милчев Чомаков, учител по информатика и ИТ</v>
      </c>
      <c r="J5" s="7" t="str">
        <f>'Протокол НОИТ-long'!I4</f>
        <v>Стара Загора</v>
      </c>
      <c r="K5" s="8" t="str">
        <f>'Протокол НОИТ-long'!D4</f>
        <v>Интерактивни проекти</v>
      </c>
      <c r="L5" s="15" t="str">
        <f>IF(ISBLANK('Протокол НОИТ-long'!P4),"",'Протокол НОИТ-long'!P4)</f>
        <v/>
      </c>
      <c r="M5" s="9">
        <f>'Протокол НОИТ-long'!Q4</f>
        <v>0.35416666666666669</v>
      </c>
      <c r="N5" s="9">
        <f>'Протокол НОИТ-long'!R4</f>
        <v>0.36805555555555558</v>
      </c>
    </row>
    <row r="6" spans="1:14" ht="54" customHeight="1" x14ac:dyDescent="0.3">
      <c r="A6" s="6">
        <f>'Протокол НОИТ-long'!A5</f>
        <v>2</v>
      </c>
      <c r="B6" s="7">
        <f>'Протокол НОИТ-long'!B5</f>
        <v>250</v>
      </c>
      <c r="C6" s="8" t="str">
        <f>'Протокол НОИТ-long'!C5</f>
        <v>Магичен ден</v>
      </c>
      <c r="D6" s="8" t="str">
        <f>'Протокол НОИТ-long'!F5</f>
        <v>Моника Георгиева Христова</v>
      </c>
      <c r="E6" s="7">
        <f>'Протокол НОИТ-long'!G5</f>
        <v>5</v>
      </c>
      <c r="F6" s="8">
        <f>'Протокол НОИТ-long'!K5</f>
        <v>0</v>
      </c>
      <c r="G6" s="7">
        <f>'Протокол НОИТ-long'!L5</f>
        <v>0</v>
      </c>
      <c r="H6" s="7" t="str">
        <f>'Протокол НОИТ-long'!H5</f>
        <v xml:space="preserve">ППМГ
"Гео Милев" </v>
      </c>
      <c r="I6" s="8" t="str">
        <f>'Протокол НОИТ-long'!E5</f>
        <v>Иван Милчев Чомаков, учител по информатика и ИТ</v>
      </c>
      <c r="J6" s="7" t="str">
        <f>'Протокол НОИТ-long'!I5</f>
        <v>Стара Загора</v>
      </c>
      <c r="K6" s="8" t="str">
        <f>'Протокол НОИТ-long'!D5</f>
        <v>Интерактивни проекти</v>
      </c>
      <c r="L6" s="15" t="str">
        <f>IF(ISBLANK('Протокол НОИТ-long'!P5),"",'Протокол НОИТ-long'!P5)</f>
        <v/>
      </c>
      <c r="M6" s="9">
        <f>'Протокол НОИТ-long'!Q5</f>
        <v>0.36805555555555558</v>
      </c>
      <c r="N6" s="9">
        <f>'Протокол НОИТ-long'!R5</f>
        <v>0.38194444444444448</v>
      </c>
    </row>
    <row r="7" spans="1:14" ht="54" customHeight="1" x14ac:dyDescent="0.3">
      <c r="A7" s="6">
        <f>'Протокол НОИТ-long'!A6</f>
        <v>3</v>
      </c>
      <c r="B7" s="7">
        <f>'Протокол НОИТ-long'!B6</f>
        <v>28</v>
      </c>
      <c r="C7" s="8" t="str">
        <f>'Протокол НОИТ-long'!C6</f>
        <v>Физични аномалии</v>
      </c>
      <c r="D7" s="8" t="str">
        <f>'Протокол НОИТ-long'!F6</f>
        <v>Георги Анастасов Георгиев</v>
      </c>
      <c r="E7" s="7">
        <f>'Протокол НОИТ-long'!G6</f>
        <v>6</v>
      </c>
      <c r="F7" s="8" t="str">
        <f>'Протокол НОИТ-long'!K6</f>
        <v xml:space="preserve">Ивайло Иванов Иванов </v>
      </c>
      <c r="G7" s="7">
        <f>'Протокол НОИТ-long'!L6</f>
        <v>6</v>
      </c>
      <c r="H7" s="7" t="str">
        <f>'Протокол НОИТ-long'!H6</f>
        <v xml:space="preserve">ППМГ
"Гео Милев" </v>
      </c>
      <c r="I7" s="8" t="str">
        <f>'Протокол НОИТ-long'!E6</f>
        <v>Живка Иванова Стойчева, старши учител по информатика и ИТ</v>
      </c>
      <c r="J7" s="7" t="str">
        <f>'Протокол НОИТ-long'!I6</f>
        <v>Стара Загора</v>
      </c>
      <c r="K7" s="8" t="str">
        <f>'Протокол НОИТ-long'!D6</f>
        <v>Мултимедийни проекти</v>
      </c>
      <c r="L7" s="15" t="str">
        <f>IF(ISBLANK('Протокол НОИТ-long'!P6),"",'Протокол НОИТ-long'!P6)</f>
        <v/>
      </c>
      <c r="M7" s="9">
        <f>'Протокол НОИТ-long'!Q6</f>
        <v>0.38194444444444448</v>
      </c>
      <c r="N7" s="9">
        <f>'Протокол НОИТ-long'!R6</f>
        <v>0.39583333333333337</v>
      </c>
    </row>
    <row r="8" spans="1:14" ht="54" customHeight="1" x14ac:dyDescent="0.3">
      <c r="A8" s="6">
        <f>'Протокол НОИТ-long'!A7</f>
        <v>4</v>
      </c>
      <c r="B8" s="7">
        <f>'Протокол НОИТ-long'!B7</f>
        <v>254</v>
      </c>
      <c r="C8" s="8" t="str">
        <f>'Протокол НОИТ-long'!C7</f>
        <v>Животни с невероятни способности</v>
      </c>
      <c r="D8" s="8" t="str">
        <f>'Протокол НОИТ-long'!F7</f>
        <v>Изабела Пламенова Йорданова</v>
      </c>
      <c r="E8" s="7">
        <f>'Протокол НОИТ-long'!G7</f>
        <v>5</v>
      </c>
      <c r="F8" s="8">
        <f>'Протокол НОИТ-long'!K7</f>
        <v>0</v>
      </c>
      <c r="G8" s="7">
        <f>'Протокол НОИТ-long'!L7</f>
        <v>0</v>
      </c>
      <c r="H8" s="7" t="str">
        <f>'Протокол НОИТ-long'!H7</f>
        <v xml:space="preserve">ППМГ
"Гео Милев" </v>
      </c>
      <c r="I8" s="8" t="str">
        <f>'Протокол НОИТ-long'!E7</f>
        <v>Иван Милчев Чомаков, учител по информатика и ИТ</v>
      </c>
      <c r="J8" s="7" t="str">
        <f>'Протокол НОИТ-long'!I7</f>
        <v>Стара Загора</v>
      </c>
      <c r="K8" s="8" t="str">
        <f>'Протокол НОИТ-long'!D7</f>
        <v>Мултимедийни проекти</v>
      </c>
      <c r="L8" s="15" t="str">
        <f>IF(ISBLANK('Протокол НОИТ-long'!P7),"",'Протокол НОИТ-long'!P7)</f>
        <v/>
      </c>
      <c r="M8" s="9">
        <f>'Протокол НОИТ-long'!Q7</f>
        <v>0.39583333333333337</v>
      </c>
      <c r="N8" s="9">
        <f>'Протокол НОИТ-long'!R7</f>
        <v>0.40972222222222227</v>
      </c>
    </row>
    <row r="9" spans="1:14" ht="54" customHeight="1" x14ac:dyDescent="0.3">
      <c r="A9" s="6">
        <f>'Протокол НОИТ-long'!A8</f>
        <v>5</v>
      </c>
      <c r="B9" s="7">
        <f>'Протокол НОИТ-long'!B8</f>
        <v>319</v>
      </c>
      <c r="C9" s="8" t="str">
        <f>'Протокол НОИТ-long'!C8</f>
        <v>Мисии и училищни мистерии</v>
      </c>
      <c r="D9" s="8" t="str">
        <f>'Протокол НОИТ-long'!F8</f>
        <v>Елена Динкова Минчева</v>
      </c>
      <c r="E9" s="7">
        <f>'Протокол НОИТ-long'!G8</f>
        <v>6</v>
      </c>
      <c r="F9" s="8" t="str">
        <f>'Протокол НОИТ-long'!K8</f>
        <v>Данислав Славчев Иванов</v>
      </c>
      <c r="G9" s="7">
        <f>'Протокол НОИТ-long'!L8</f>
        <v>7</v>
      </c>
      <c r="H9" s="7" t="str">
        <f>'Протокол НОИТ-long'!H8</f>
        <v xml:space="preserve">ППМГ
"Гео Милев" </v>
      </c>
      <c r="I9" s="8" t="str">
        <f>'Протокол НОИТ-long'!E8</f>
        <v>Живка Желязкова, старши учител по информатика и ИТ</v>
      </c>
      <c r="J9" s="7" t="str">
        <f>'Протокол НОИТ-long'!I8</f>
        <v>Стара Загора</v>
      </c>
      <c r="K9" s="8" t="str">
        <f>'Протокол НОИТ-long'!D8</f>
        <v>Мултимедийни проекти</v>
      </c>
      <c r="L9" s="15" t="str">
        <f>IF(ISBLANK('Протокол НОИТ-long'!P8),"",'Протокол НОИТ-long'!P8)</f>
        <v/>
      </c>
      <c r="M9" s="9">
        <f>'Протокол НОИТ-long'!Q8</f>
        <v>0.40972222222222227</v>
      </c>
      <c r="N9" s="9">
        <f>'Протокол НОИТ-long'!R8</f>
        <v>0.42361111111111116</v>
      </c>
    </row>
    <row r="10" spans="1:14" ht="54" customHeight="1" x14ac:dyDescent="0.3">
      <c r="A10" s="6">
        <f>'Протокол НОИТ-long'!A9</f>
        <v>6</v>
      </c>
      <c r="B10" s="7">
        <f>'Протокол НОИТ-long'!B9</f>
        <v>636</v>
      </c>
      <c r="C10" s="8" t="str">
        <f>'Протокол НОИТ-long'!C9</f>
        <v>Съкровищата на Стара Загора</v>
      </c>
      <c r="D10" s="8" t="str">
        <f>'Протокол НОИТ-long'!F9</f>
        <v>Валя Иванова Рашева</v>
      </c>
      <c r="E10" s="7">
        <f>'Протокол НОИТ-long'!G9</f>
        <v>5</v>
      </c>
      <c r="F10" s="8" t="str">
        <f>'Протокол НОИТ-long'!K9</f>
        <v>Дороти Стилиан Нончева</v>
      </c>
      <c r="G10" s="7">
        <f>'Протокол НОИТ-long'!L9</f>
        <v>5</v>
      </c>
      <c r="H10" s="7" t="str">
        <f>'Протокол НОИТ-long'!H9</f>
        <v xml:space="preserve">ППМГ
"Гео Милев" </v>
      </c>
      <c r="I10" s="8" t="str">
        <f>'Протокол НОИТ-long'!E9</f>
        <v>Иван Милчев Чомаков, учител по информатика и ИТ</v>
      </c>
      <c r="J10" s="7" t="str">
        <f>'Протокол НОИТ-long'!I9</f>
        <v>Стара Загора</v>
      </c>
      <c r="K10" s="8" t="str">
        <f>'Протокол НОИТ-long'!D9</f>
        <v>Мултимедийни проекти</v>
      </c>
      <c r="L10" s="15" t="str">
        <f>IF(ISBLANK('Протокол НОИТ-long'!P9),"",'Протокол НОИТ-long'!P9)</f>
        <v/>
      </c>
      <c r="M10" s="9">
        <f>'Протокол НОИТ-long'!Q9</f>
        <v>0.42361111111111116</v>
      </c>
      <c r="N10" s="9">
        <f>'Протокол НОИТ-long'!R9</f>
        <v>0.43750000000000006</v>
      </c>
    </row>
    <row r="11" spans="1:14" ht="54" customHeight="1" x14ac:dyDescent="0.3">
      <c r="A11" s="6">
        <f>'Протокол НОИТ-long'!A10</f>
        <v>7</v>
      </c>
      <c r="B11" s="7">
        <f>'Протокол НОИТ-long'!B10</f>
        <v>66</v>
      </c>
      <c r="C11" s="8" t="str">
        <f>'Протокол НОИТ-long'!C10</f>
        <v>Училищен помощник</v>
      </c>
      <c r="D11" s="8" t="str">
        <f>'Протокол НОИТ-long'!F10</f>
        <v>Добриана Красимирова Стоянова</v>
      </c>
      <c r="E11" s="7">
        <f>'Протокол НОИТ-long'!G10</f>
        <v>9</v>
      </c>
      <c r="F11" s="8">
        <f>'Протокол НОИТ-long'!K10</f>
        <v>0</v>
      </c>
      <c r="G11" s="7">
        <f>'Протокол НОИТ-long'!L10</f>
        <v>0</v>
      </c>
      <c r="H11" s="7" t="str">
        <f>'Протокол НОИТ-long'!H10</f>
        <v xml:space="preserve">ППМГ
"Гео Милев" </v>
      </c>
      <c r="I11" s="8" t="str">
        <f>'Протокол НОИТ-long'!E10</f>
        <v>Боряна Кръстева Георгиева, учител информатика и инф. технологии</v>
      </c>
      <c r="J11" s="7" t="str">
        <f>'Протокол НОИТ-long'!I10</f>
        <v>Стара Загора</v>
      </c>
      <c r="K11" s="8" t="str">
        <f>'Протокол НОИТ-long'!D10</f>
        <v>Софтуерни приложения</v>
      </c>
      <c r="L11" s="15" t="str">
        <f>IF(ISBLANK('Протокол НОИТ-long'!P10),"",'Протокол НОИТ-long'!P10)</f>
        <v/>
      </c>
      <c r="M11" s="9">
        <f>'Протокол НОИТ-long'!Q10</f>
        <v>0.43750000000000006</v>
      </c>
      <c r="N11" s="9">
        <f>'Протокол НОИТ-long'!R10</f>
        <v>0.45138888888888895</v>
      </c>
    </row>
    <row r="12" spans="1:14" ht="54" customHeight="1" x14ac:dyDescent="0.3">
      <c r="A12" s="6">
        <f>'Протокол НОИТ-long'!A11</f>
        <v>8</v>
      </c>
      <c r="B12" s="7">
        <f>'Протокол НОИТ-long'!B11</f>
        <v>412</v>
      </c>
      <c r="C12" s="8" t="str">
        <f>'Протокол НОИТ-long'!C11</f>
        <v xml:space="preserve">SchoolSync </v>
      </c>
      <c r="D12" s="8" t="str">
        <f>'Протокол НОИТ-long'!F11</f>
        <v>Страцимир Стефанов Андонов</v>
      </c>
      <c r="E12" s="7">
        <f>'Протокол НОИТ-long'!G11</f>
        <v>10</v>
      </c>
      <c r="F12" s="8">
        <f>'Протокол НОИТ-long'!K11</f>
        <v>0</v>
      </c>
      <c r="G12" s="7">
        <f>'Протокол НОИТ-long'!L11</f>
        <v>0</v>
      </c>
      <c r="H12" s="7" t="str">
        <f>'Протокол НОИТ-long'!H11</f>
        <v xml:space="preserve">ППМГ
"Гео Милев" </v>
      </c>
      <c r="I12" s="8" t="str">
        <f>'Протокол НОИТ-long'!E11</f>
        <v>Светла Антонова Парапанова - старши учител по информатика и ИТ</v>
      </c>
      <c r="J12" s="7" t="str">
        <f>'Протокол НОИТ-long'!I11</f>
        <v>Стара Загора</v>
      </c>
      <c r="K12" s="8" t="str">
        <f>'Протокол НОИТ-long'!D11</f>
        <v>Софтуерни приложения</v>
      </c>
      <c r="L12" s="15" t="str">
        <f>IF(ISBLANK('Протокол НОИТ-long'!P11),"",'Протокол НОИТ-long'!P11)</f>
        <v/>
      </c>
      <c r="M12" s="9">
        <f>'Протокол НОИТ-long'!Q11</f>
        <v>0.45138888888888895</v>
      </c>
      <c r="N12" s="9">
        <f>'Протокол НОИТ-long'!R11</f>
        <v>0.46527777777777785</v>
      </c>
    </row>
    <row r="13" spans="1:14" ht="54" customHeight="1" x14ac:dyDescent="0.3">
      <c r="A13" s="6">
        <f>'Протокол НОИТ-long'!A12</f>
        <v>9</v>
      </c>
      <c r="B13" s="7">
        <f>'Протокол НОИТ-long'!B12</f>
        <v>415</v>
      </c>
      <c r="C13" s="8" t="str">
        <f>'Протокол НОИТ-long'!C12</f>
        <v xml:space="preserve">MindLink+ (МайндЛинк+) </v>
      </c>
      <c r="D13" s="8" t="str">
        <f>'Протокол НОИТ-long'!F12</f>
        <v>Георги Пламенов Урумов</v>
      </c>
      <c r="E13" s="7">
        <f>'Протокол НОИТ-long'!G12</f>
        <v>10</v>
      </c>
      <c r="F13" s="8">
        <f>'Протокол НОИТ-long'!K12</f>
        <v>0</v>
      </c>
      <c r="G13" s="7">
        <f>'Протокол НОИТ-long'!L12</f>
        <v>0</v>
      </c>
      <c r="H13" s="7" t="str">
        <f>'Протокол НОИТ-long'!H12</f>
        <v xml:space="preserve">ППМГ
"Гео Милев" </v>
      </c>
      <c r="I13" s="8" t="str">
        <f>'Протокол НОИТ-long'!E12</f>
        <v>Светла Антонова Парапанова - старши учител по информатика и ИТ</v>
      </c>
      <c r="J13" s="7" t="str">
        <f>'Протокол НОИТ-long'!I12</f>
        <v>Стара Загора</v>
      </c>
      <c r="K13" s="8" t="str">
        <f>'Протокол НОИТ-long'!D12</f>
        <v>Софтуерни приложения</v>
      </c>
      <c r="L13" s="15" t="str">
        <f>IF(ISBLANK('Протокол НОИТ-long'!P12),"",'Протокол НОИТ-long'!P12)</f>
        <v/>
      </c>
      <c r="M13" s="9">
        <f>'Протокол НОИТ-long'!Q12</f>
        <v>0.46527777777777785</v>
      </c>
      <c r="N13" s="9">
        <f>'Протокол НОИТ-long'!R12</f>
        <v>0.47916666666666674</v>
      </c>
    </row>
    <row r="14" spans="1:14" ht="54" customHeight="1" x14ac:dyDescent="0.3">
      <c r="A14" s="6">
        <f>'Протокол НОИТ-long'!A13</f>
        <v>10</v>
      </c>
      <c r="B14" s="7">
        <f>'Протокол НОИТ-long'!B13</f>
        <v>7</v>
      </c>
      <c r="C14" s="8" t="str">
        <f>'Протокол НОИТ-long'!C13</f>
        <v>ФолкЛинк</v>
      </c>
      <c r="D14" s="8" t="str">
        <f>'Протокол НОИТ-long'!F13</f>
        <v>Димитър Димитров Белинов</v>
      </c>
      <c r="E14" s="7">
        <f>'Протокол НОИТ-long'!G13</f>
        <v>11</v>
      </c>
      <c r="F14" s="8" t="str">
        <f>'Протокол НОИТ-long'!K13</f>
        <v>Виктория Динкова Минчева</v>
      </c>
      <c r="G14" s="7">
        <f>'Протокол НОИТ-long'!L13</f>
        <v>11</v>
      </c>
      <c r="H14" s="7" t="str">
        <f>'Протокол НОИТ-long'!H13</f>
        <v xml:space="preserve">ППМГ
"Гео Милев" </v>
      </c>
      <c r="I14" s="8" t="str">
        <f>'Протокол НОИТ-long'!E13</f>
        <v>Живка Желязкова, старши учител по информатика и ИТ</v>
      </c>
      <c r="J14" s="7" t="str">
        <f>'Протокол НОИТ-long'!I13</f>
        <v>Стара Загора</v>
      </c>
      <c r="K14" s="8" t="str">
        <f>'Протокол НОИТ-long'!D13</f>
        <v>Разпределени приложения</v>
      </c>
      <c r="L14" s="15" t="str">
        <f>IF(ISBLANK('Протокол НОИТ-long'!P13),"",'Протокол НОИТ-long'!P13)</f>
        <v/>
      </c>
      <c r="M14" s="9">
        <f>'Протокол НОИТ-long'!Q13</f>
        <v>0.47916666666666674</v>
      </c>
      <c r="N14" s="9">
        <f>'Протокол НОИТ-long'!R13</f>
        <v>0.49305555555555564</v>
      </c>
    </row>
    <row r="15" spans="1:14" ht="54" customHeight="1" x14ac:dyDescent="0.3">
      <c r="A15" s="6">
        <f>'Протокол НОИТ-long'!A14</f>
        <v>11</v>
      </c>
      <c r="B15" s="7">
        <f>'Протокол НОИТ-long'!B14</f>
        <v>249</v>
      </c>
      <c r="C15" s="8" t="str">
        <f>'Протокол НОИТ-long'!C14</f>
        <v>Стъпка по стъпка</v>
      </c>
      <c r="D15" s="8" t="str">
        <f>'Протокол НОИТ-long'!F14</f>
        <v>Ирена Светославова Налбантова</v>
      </c>
      <c r="E15" s="7">
        <f>'Протокол НОИТ-long'!G14</f>
        <v>12</v>
      </c>
      <c r="F15" s="8">
        <f>'Протокол НОИТ-long'!K14</f>
        <v>0</v>
      </c>
      <c r="G15" s="7">
        <f>'Протокол НОИТ-long'!L14</f>
        <v>0</v>
      </c>
      <c r="H15" s="7" t="str">
        <f>'Протокол НОИТ-long'!H14</f>
        <v xml:space="preserve">ППМГ
"Гео Милев" </v>
      </c>
      <c r="I15" s="8" t="str">
        <f>'Протокол НОИТ-long'!E14</f>
        <v>Живка Желязкова, старши учител по информатика и ИТ</v>
      </c>
      <c r="J15" s="7" t="str">
        <f>'Протокол НОИТ-long'!I14</f>
        <v>Стара Загора</v>
      </c>
      <c r="K15" s="8" t="str">
        <f>'Протокол НОИТ-long'!D14</f>
        <v>Разпределени приложения</v>
      </c>
      <c r="L15" s="15" t="str">
        <f>IF(ISBLANK('Протокол НОИТ-long'!P14),"",'Протокол НОИТ-long'!P14)</f>
        <v/>
      </c>
      <c r="M15" s="9">
        <f>'Протокол НОИТ-long'!Q14</f>
        <v>0.49305555555555564</v>
      </c>
      <c r="N15" s="9">
        <f>'Протокол НОИТ-long'!R14</f>
        <v>0.50694444444444453</v>
      </c>
    </row>
    <row r="16" spans="1:14" ht="56.25" x14ac:dyDescent="0.3">
      <c r="A16" s="6">
        <f>'Протокол НОИТ-long'!A15</f>
        <v>12</v>
      </c>
      <c r="B16" s="7">
        <f>'Протокол НОИТ-long'!B15</f>
        <v>431</v>
      </c>
      <c r="C16" s="8" t="str">
        <f>'Протокол НОИТ-long'!C15</f>
        <v>Избери Музей</v>
      </c>
      <c r="D16" s="8" t="str">
        <f>'Протокол НОИТ-long'!F15</f>
        <v>Мартин Светланов Чешмеджиев</v>
      </c>
      <c r="E16" s="7">
        <f>'Протокол НОИТ-long'!G15</f>
        <v>12</v>
      </c>
      <c r="F16" s="8">
        <f>'Протокол НОИТ-long'!K15</f>
        <v>0</v>
      </c>
      <c r="G16" s="7">
        <f>'Протокол НОИТ-long'!L15</f>
        <v>0</v>
      </c>
      <c r="H16" s="7" t="str">
        <f>'Протокол НОИТ-long'!H15</f>
        <v xml:space="preserve">ППМГ
"Гео Милев" </v>
      </c>
      <c r="I16" s="8" t="str">
        <f>'Протокол НОИТ-long'!E15</f>
        <v>Живка Иванова Стойчева, старши учител по информатика и ИТ</v>
      </c>
      <c r="J16" s="7" t="str">
        <f>'Протокол НОИТ-long'!I15</f>
        <v>Стара Загора</v>
      </c>
      <c r="K16" s="8" t="str">
        <f>'Протокол НОИТ-long'!D15</f>
        <v>Разпределени приложения</v>
      </c>
      <c r="L16" s="15" t="str">
        <f>IF(ISBLANK('Протокол НОИТ-long'!P15),"",'Протокол НОИТ-long'!P15)</f>
        <v/>
      </c>
      <c r="M16" s="9">
        <f>'Протокол НОИТ-long'!Q15</f>
        <v>0.50694444444444453</v>
      </c>
      <c r="N16" s="9">
        <f>'Протокол НОИТ-long'!R15</f>
        <v>0.52083333333333337</v>
      </c>
    </row>
    <row r="17" spans="1:14" ht="54" customHeight="1" x14ac:dyDescent="0.3">
      <c r="A17" s="6">
        <f>'Протокол НОИТ-long'!A16</f>
        <v>13</v>
      </c>
      <c r="B17" s="7">
        <f>'Протокол НОИТ-long'!B16</f>
        <v>627</v>
      </c>
      <c r="C17" s="8" t="str">
        <f>'Протокол НОИТ-long'!C16</f>
        <v>Умения +</v>
      </c>
      <c r="D17" s="8" t="str">
        <f>'Протокол НОИТ-long'!F16</f>
        <v>Мартин Владимиров Георгиев</v>
      </c>
      <c r="E17" s="7">
        <f>'Протокол НОИТ-long'!G16</f>
        <v>11</v>
      </c>
      <c r="F17" s="8">
        <f>'Протокол НОИТ-long'!K16</f>
        <v>0</v>
      </c>
      <c r="G17" s="7">
        <f>'Протокол НОИТ-long'!L16</f>
        <v>0</v>
      </c>
      <c r="H17" s="7" t="str">
        <f>'Протокол НОИТ-long'!H16</f>
        <v xml:space="preserve">ППМГ
"Гео Милев" </v>
      </c>
      <c r="I17" s="8" t="str">
        <f>'Протокол НОИТ-long'!E16</f>
        <v>Боряна Кръстева Георгиева, учител информатика и инф. технологии</v>
      </c>
      <c r="J17" s="7" t="str">
        <f>'Протокол НОИТ-long'!I16</f>
        <v>Стара Загора</v>
      </c>
      <c r="K17" s="8" t="str">
        <f>'Протокол НОИТ-long'!D16</f>
        <v>Разпределени приложения</v>
      </c>
      <c r="L17" s="15" t="str">
        <f>IF(ISBLANK('Протокол НОИТ-long'!P16),"",'Протокол НОИТ-long'!P16)</f>
        <v/>
      </c>
      <c r="M17" s="9">
        <f>'Протокол НОИТ-long'!Q16</f>
        <v>0.52083333333333337</v>
      </c>
      <c r="N17" s="9">
        <f>'Протокол НОИТ-long'!R16</f>
        <v>0.53472222222222221</v>
      </c>
    </row>
    <row r="18" spans="1:14" ht="54" customHeight="1" x14ac:dyDescent="0.3">
      <c r="A18" s="6">
        <f>'Протокол НОИТ-long'!A17</f>
        <v>14</v>
      </c>
      <c r="B18" s="7">
        <f>'Протокол НОИТ-long'!B17</f>
        <v>241</v>
      </c>
      <c r="C18" s="8" t="str">
        <f>'Протокол НОИТ-long'!C17</f>
        <v>ОртоСкан (OrthoScan)</v>
      </c>
      <c r="D18" s="8" t="str">
        <f>'Протокол НОИТ-long'!F17</f>
        <v>Мартин Стилианков Янулов</v>
      </c>
      <c r="E18" s="7">
        <f>'Протокол НОИТ-long'!G17</f>
        <v>12</v>
      </c>
      <c r="F18" s="8" t="str">
        <f>'Протокол НОИТ-long'!K17</f>
        <v xml:space="preserve">Йонко Йонков Желязков </v>
      </c>
      <c r="G18" s="7">
        <f>'Протокол НОИТ-long'!L17</f>
        <v>12</v>
      </c>
      <c r="H18" s="7" t="str">
        <f>'Протокол НОИТ-long'!H17</f>
        <v xml:space="preserve">ППМГ
"Гео Милев" </v>
      </c>
      <c r="I18" s="8" t="str">
        <f>'Протокол НОИТ-long'!E17</f>
        <v>Живка Желязкова, старши учител по информатика и ИТ</v>
      </c>
      <c r="J18" s="7" t="str">
        <f>'Протокол НОИТ-long'!I17</f>
        <v>Стара Загора</v>
      </c>
      <c r="K18" s="8" t="str">
        <f>'Протокол НОИТ-long'!D17</f>
        <v>Роботика и изкуствен интелект (ИИ)</v>
      </c>
      <c r="L18" s="15" t="str">
        <f>IF(ISBLANK('Протокол НОИТ-long'!P17),"",'Протокол НОИТ-long'!P17)</f>
        <v/>
      </c>
      <c r="M18" s="9">
        <f>'Протокол НОИТ-long'!Q17</f>
        <v>0.5625</v>
      </c>
      <c r="N18" s="9">
        <f>'Протокол НОИТ-long'!R17</f>
        <v>0.57638888888888884</v>
      </c>
    </row>
    <row r="19" spans="1:14" ht="54" customHeight="1" x14ac:dyDescent="0.3">
      <c r="A19" s="6">
        <f>'Протокол НОИТ-long'!A18</f>
        <v>15</v>
      </c>
      <c r="B19" s="7">
        <f>'Протокол НОИТ-long'!B18</f>
        <v>811</v>
      </c>
      <c r="C19" s="8" t="str">
        <f>'Протокол НОИТ-long'!C18</f>
        <v>Система за автоматизирано съдийство на дебати</v>
      </c>
      <c r="D19" s="8" t="str">
        <f>'Протокол НОИТ-long'!F18</f>
        <v>Ивайло Иванов Иванов</v>
      </c>
      <c r="E19" s="7">
        <f>'Протокол НОИТ-long'!G18</f>
        <v>12</v>
      </c>
      <c r="F19" s="8">
        <f>'Протокол НОИТ-long'!K18</f>
        <v>0</v>
      </c>
      <c r="G19" s="7">
        <f>'Протокол НОИТ-long'!L18</f>
        <v>0</v>
      </c>
      <c r="H19" s="7" t="str">
        <f>'Протокол НОИТ-long'!H18</f>
        <v xml:space="preserve">ППМГ
"Гео Милев" </v>
      </c>
      <c r="I19" s="8" t="str">
        <f>'Протокол НОИТ-long'!E18</f>
        <v>Живка Иванова Стойчева, старши учител по информатика и ИТ</v>
      </c>
      <c r="J19" s="7" t="str">
        <f>'Протокол НОИТ-long'!I18</f>
        <v>Стара Загора</v>
      </c>
      <c r="K19" s="8" t="str">
        <f>'Протокол НОИТ-long'!D18</f>
        <v>Роботика и изкуствен интелект (ИИ)</v>
      </c>
      <c r="L19" s="15" t="str">
        <f>IF(ISBLANK('Протокол НОИТ-long'!P18),"",'Протокол НОИТ-long'!P18)</f>
        <v/>
      </c>
      <c r="M19" s="9">
        <f>'Протокол НОИТ-long'!Q18</f>
        <v>0.57638888888888884</v>
      </c>
      <c r="N19" s="9">
        <f>'Протокол НОИТ-long'!R18</f>
        <v>0.59027777777777768</v>
      </c>
    </row>
    <row r="20" spans="1:14" ht="54" customHeight="1" x14ac:dyDescent="0.3">
      <c r="A20" s="6">
        <f>'Протокол НОИТ-long'!A19</f>
        <v>16</v>
      </c>
      <c r="B20" s="7">
        <f>'Протокол НОИТ-long'!B19</f>
        <v>6</v>
      </c>
      <c r="C20" s="8" t="str">
        <f>'Протокол НОИТ-long'!C19</f>
        <v>Легендите на Олимп</v>
      </c>
      <c r="D20" s="8" t="str">
        <f>'Протокол НОИТ-long'!F19</f>
        <v>Алек Добринов Кръстев</v>
      </c>
      <c r="E20" s="7">
        <f>'Протокол НОИТ-long'!G19</f>
        <v>12</v>
      </c>
      <c r="F20" s="8">
        <f>'Протокол НОИТ-long'!K19</f>
        <v>0</v>
      </c>
      <c r="G20" s="7">
        <f>'Протокол НОИТ-long'!L19</f>
        <v>0</v>
      </c>
      <c r="H20" s="7" t="str">
        <f>'Протокол НОИТ-long'!H19</f>
        <v xml:space="preserve">ППМГ
"Гео Милев" </v>
      </c>
      <c r="I20" s="8" t="str">
        <f>'Протокол НОИТ-long'!E19</f>
        <v>Живка Желязкова, старши учител по информатика и ИТ</v>
      </c>
      <c r="J20" s="7" t="str">
        <f>'Протокол НОИТ-long'!I19</f>
        <v>Стара Загора</v>
      </c>
      <c r="K20" s="8" t="str">
        <f>'Протокол НОИТ-long'!D19</f>
        <v>Съвременни системи за визуална информация</v>
      </c>
      <c r="L20" s="15" t="str">
        <f>IF(ISBLANK('Протокол НОИТ-long'!P19),"",'Протокол НОИТ-long'!P19)</f>
        <v/>
      </c>
      <c r="M20" s="9">
        <f>'Протокол НОИТ-long'!Q19</f>
        <v>0.59027777777777768</v>
      </c>
      <c r="N20" s="9">
        <f>'Протокол НОИТ-long'!R19</f>
        <v>0.60416666666666652</v>
      </c>
    </row>
    <row r="21" spans="1:14" ht="54" customHeight="1" x14ac:dyDescent="0.3">
      <c r="A21" s="6">
        <f>'Протокол НОИТ-long'!A20</f>
        <v>17</v>
      </c>
      <c r="B21" s="7">
        <f>'Протокол НОИТ-long'!B20</f>
        <v>321</v>
      </c>
      <c r="C21" s="8" t="str">
        <f>'Протокол НОИТ-long'!C20</f>
        <v>Луда надпревара</v>
      </c>
      <c r="D21" s="8" t="str">
        <f>'Протокол НОИТ-long'!F20</f>
        <v>Ралица Душкова Стоянова</v>
      </c>
      <c r="E21" s="7">
        <f>'Протокол НОИТ-long'!G20</f>
        <v>12</v>
      </c>
      <c r="F21" s="8" t="str">
        <f>'Протокол НОИТ-long'!K20</f>
        <v>Димана Миленова Георгиева</v>
      </c>
      <c r="G21" s="7">
        <f>'Протокол НОИТ-long'!L20</f>
        <v>12</v>
      </c>
      <c r="H21" s="7" t="str">
        <f>'Протокол НОИТ-long'!H20</f>
        <v xml:space="preserve">ППМГ
"Гео Милев" </v>
      </c>
      <c r="I21" s="8" t="str">
        <f>'Протокол НОИТ-long'!E20</f>
        <v>Живка Желязкова, старши учител по информатика и ИТ</v>
      </c>
      <c r="J21" s="7" t="str">
        <f>'Протокол НОИТ-long'!I20</f>
        <v>Стара Загора</v>
      </c>
      <c r="K21" s="8" t="str">
        <f>'Протокол НОИТ-long'!D20</f>
        <v>Съвременни системи за визуална информация</v>
      </c>
      <c r="L21" s="15" t="str">
        <f>IF(ISBLANK('Протокол НОИТ-long'!P20),"",'Протокол НОИТ-long'!P20)</f>
        <v/>
      </c>
      <c r="M21" s="9">
        <f>'Протокол НОИТ-long'!Q20</f>
        <v>0.60416666666666652</v>
      </c>
      <c r="N21" s="9">
        <f>'Протокол НОИТ-long'!R20</f>
        <v>0.61805555555555536</v>
      </c>
    </row>
    <row r="22" spans="1:14" ht="54" customHeight="1" x14ac:dyDescent="0.3">
      <c r="A22" s="6">
        <f>'Протокол НОИТ-long'!A21</f>
        <v>18</v>
      </c>
      <c r="B22" s="7">
        <f>'Протокол НОИТ-long'!B21</f>
        <v>571</v>
      </c>
      <c r="C22" s="8" t="str">
        <f>'Протокол НОИТ-long'!C21</f>
        <v>Критичен Ъгъл (Critical Angle)</v>
      </c>
      <c r="D22" s="8" t="str">
        <f>'Протокол НОИТ-long'!F21</f>
        <v>Христо Иванов Арабаджиев</v>
      </c>
      <c r="E22" s="7">
        <f>'Протокол НОИТ-long'!G21</f>
        <v>12</v>
      </c>
      <c r="F22" s="8" t="str">
        <f>'Протокол НОИТ-long'!K21</f>
        <v>Мариян Петров Факиров</v>
      </c>
      <c r="G22" s="7">
        <f>'Протокол НОИТ-long'!L21</f>
        <v>12</v>
      </c>
      <c r="H22" s="7" t="str">
        <f>'Протокол НОИТ-long'!H21</f>
        <v xml:space="preserve">ППМГ
"Гео Милев" </v>
      </c>
      <c r="I22" s="8" t="str">
        <f>'Протокол НОИТ-long'!E21</f>
        <v>Живка Желязкова, старши учител по информатика и ИТ</v>
      </c>
      <c r="J22" s="7" t="str">
        <f>'Протокол НОИТ-long'!I21</f>
        <v>Стара Загора</v>
      </c>
      <c r="K22" s="8" t="str">
        <f>'Протокол НОИТ-long'!D21</f>
        <v>Съвременни системи за визуална информация</v>
      </c>
      <c r="L22" s="15" t="str">
        <f>IF(ISBLANK('Протокол НОИТ-long'!P21),"",'Протокол НОИТ-long'!P21)</f>
        <v/>
      </c>
      <c r="M22" s="9">
        <f>'Протокол НОИТ-long'!Q21</f>
        <v>0.61805555555555536</v>
      </c>
      <c r="N22" s="9">
        <f>'Протокол НОИТ-long'!R21</f>
        <v>0.6319444444444442</v>
      </c>
    </row>
    <row r="23" spans="1:14" ht="54" customHeight="1" x14ac:dyDescent="0.3">
      <c r="A23" s="76">
        <f>'Протокол НОИТ-long'!A22</f>
        <v>46086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</row>
    <row r="24" spans="1:14" ht="54" customHeight="1" x14ac:dyDescent="0.3">
      <c r="A24" s="24">
        <f>'Протокол НОИТ-long'!A23</f>
        <v>19</v>
      </c>
      <c r="B24" s="24">
        <f>'Протокол НОИТ-long'!B23</f>
        <v>230</v>
      </c>
      <c r="C24" s="62" t="str">
        <f>'Протокол НОИТ-long'!C23</f>
        <v>Вселена на относителността</v>
      </c>
      <c r="D24" s="31" t="str">
        <f>'Протокол НОИТ-long'!F23</f>
        <v>Калина Михайлова Шипкова</v>
      </c>
      <c r="E24" s="24">
        <f>'Протокол НОИТ-long'!G23</f>
        <v>8</v>
      </c>
      <c r="F24" s="31">
        <f>'Протокол НОИТ-long'!K23</f>
        <v>0</v>
      </c>
      <c r="G24" s="24">
        <f>'Протокол НОИТ-long'!L23</f>
        <v>0</v>
      </c>
      <c r="H24" s="24" t="str">
        <f>'Протокол НОИТ-long'!H23</f>
        <v>ППМГ "Никола Обрешков"</v>
      </c>
      <c r="I24" s="31" t="str">
        <f>'Протокол НОИТ-long'!E23</f>
        <v>Здравка Димитрова, учител по информатика и ИТ</v>
      </c>
      <c r="J24" s="24" t="str">
        <f>'Протокол НОИТ-long'!I23</f>
        <v>Казанлък</v>
      </c>
      <c r="K24" s="31" t="str">
        <f>'Протокол НОИТ-long'!D23</f>
        <v>Мултимедийни приложения</v>
      </c>
      <c r="L24" s="24" t="str">
        <f>IF(ISBLANK('Протокол НОИТ-long'!P23),"",'Протокол НОИТ-long'!P23)</f>
        <v/>
      </c>
      <c r="M24" s="25">
        <f>'Протокол НОИТ-long'!Q23</f>
        <v>0.35416666666666669</v>
      </c>
      <c r="N24" s="25">
        <f>'Протокол НОИТ-long'!R23</f>
        <v>0.36805555555555558</v>
      </c>
    </row>
    <row r="25" spans="1:14" ht="54" customHeight="1" x14ac:dyDescent="0.3">
      <c r="A25" s="24">
        <f>'Протокол НОИТ-long'!A24</f>
        <v>20</v>
      </c>
      <c r="B25" s="24">
        <f>'Протокол НОИТ-long'!B24</f>
        <v>231</v>
      </c>
      <c r="C25" s="62" t="str">
        <f>'Протокол НОИТ-long'!C24</f>
        <v>МнемоТренинг</v>
      </c>
      <c r="D25" s="31" t="str">
        <f>'Протокол НОИТ-long'!F24</f>
        <v>Калоян Георгиев Калчев</v>
      </c>
      <c r="E25" s="24">
        <f>'Протокол НОИТ-long'!G24</f>
        <v>8</v>
      </c>
      <c r="F25" s="31">
        <f>'Протокол НОИТ-long'!K24</f>
        <v>0</v>
      </c>
      <c r="G25" s="24">
        <f>'Протокол НОИТ-long'!L24</f>
        <v>0</v>
      </c>
      <c r="H25" s="24" t="str">
        <f>'Протокол НОИТ-long'!H24</f>
        <v>ППМГ "Никола Обрeшков"</v>
      </c>
      <c r="I25" s="31" t="str">
        <f>'Протокол НОИТ-long'!E24</f>
        <v>Здравка Димитрова, учител по информатика и ИТ</v>
      </c>
      <c r="J25" s="24" t="str">
        <f>'Протокол НОИТ-long'!I24</f>
        <v>Казанлък</v>
      </c>
      <c r="K25" s="31" t="str">
        <f>'Протокол НОИТ-long'!D24</f>
        <v>Мултимедийни приложения</v>
      </c>
      <c r="L25" s="24" t="str">
        <f>IF(ISBLANK('Протокол НОИТ-long'!P24),"",'Протокол НОИТ-long'!P24)</f>
        <v/>
      </c>
      <c r="M25" s="25">
        <f>'Протокол НОИТ-long'!Q24</f>
        <v>0.36805555555555558</v>
      </c>
      <c r="N25" s="25">
        <f>'Протокол НОИТ-long'!R24</f>
        <v>0.38194444444444448</v>
      </c>
    </row>
    <row r="26" spans="1:14" ht="54" customHeight="1" x14ac:dyDescent="0.3">
      <c r="A26" s="24">
        <f>'Протокол НОИТ-long'!A25</f>
        <v>21</v>
      </c>
      <c r="B26" s="24">
        <f>'Протокол НОИТ-long'!B25</f>
        <v>838</v>
      </c>
      <c r="C26" s="62" t="str">
        <f>'Протокол НОИТ-long'!C25</f>
        <v>Интерактивен пътеводител</v>
      </c>
      <c r="D26" s="31" t="str">
        <f>'Протокол НОИТ-long'!F25</f>
        <v>Деан Тинков Василев</v>
      </c>
      <c r="E26" s="24">
        <f>'Протокол НОИТ-long'!G25</f>
        <v>8</v>
      </c>
      <c r="F26" s="31">
        <f>'Протокол НОИТ-long'!K25</f>
        <v>0</v>
      </c>
      <c r="G26" s="24">
        <f>'Протокол НОИТ-long'!L25</f>
        <v>0</v>
      </c>
      <c r="H26" s="24" t="str">
        <f>'Протокол НОИТ-long'!H25</f>
        <v>ПГ по транспорт и транспортен мениджмънт</v>
      </c>
      <c r="I26" s="31" t="str">
        <f>'Протокол НОИТ-long'!E25</f>
        <v>Ваня Петкова Дечева</v>
      </c>
      <c r="J26" s="24" t="str">
        <f>'Протокол НОИТ-long'!I25</f>
        <v>Казанлък</v>
      </c>
      <c r="K26" s="31" t="str">
        <f>'Протокол НОИТ-long'!D25</f>
        <v>Мултимедийни приложения</v>
      </c>
      <c r="L26" s="24" t="str">
        <f>IF(ISBLANK('Протокол НОИТ-long'!P25),"",'Протокол НОИТ-long'!P25)</f>
        <v/>
      </c>
      <c r="M26" s="25">
        <f>'Протокол НОИТ-long'!Q25</f>
        <v>0.38194444444444448</v>
      </c>
      <c r="N26" s="25">
        <f>'Протокол НОИТ-long'!R25</f>
        <v>0.39583333333333337</v>
      </c>
    </row>
    <row r="27" spans="1:14" ht="54" customHeight="1" x14ac:dyDescent="0.3">
      <c r="A27" s="24">
        <f>'Протокол НОИТ-long'!A26</f>
        <v>22</v>
      </c>
      <c r="B27" s="24">
        <f>'Протокол НОИТ-long'!B26</f>
        <v>229</v>
      </c>
      <c r="C27" s="62" t="str">
        <f>'Протокол НОИТ-long'!C26</f>
        <v>БинМапс</v>
      </c>
      <c r="D27" s="31" t="str">
        <f>'Протокол НОИТ-long'!F26</f>
        <v>Никола Николаев Колев</v>
      </c>
      <c r="E27" s="24">
        <f>'Протокол НОИТ-long'!G26</f>
        <v>10</v>
      </c>
      <c r="F27" s="31" t="str">
        <f>'Протокол НОИТ-long'!K26</f>
        <v>Петър Илиев Шаламанов</v>
      </c>
      <c r="G27" s="24">
        <f>'Протокол НОИТ-long'!L26</f>
        <v>10</v>
      </c>
      <c r="H27" s="24" t="str">
        <f>'Протокол НОИТ-long'!H26</f>
        <v>ППМГ "Никола Обрешков"</v>
      </c>
      <c r="I27" s="31" t="str">
        <f>'Протокол НОИТ-long'!E26</f>
        <v>Здравка Димитрова, учител по информатика и ИТ</v>
      </c>
      <c r="J27" s="24" t="str">
        <f>'Протокол НОИТ-long'!I26</f>
        <v>Казанлък</v>
      </c>
      <c r="K27" s="31" t="str">
        <f>'Протокол НОИТ-long'!D26</f>
        <v>Софтуерни приложения</v>
      </c>
      <c r="L27" s="24" t="str">
        <f>IF(ISBLANK('Протокол НОИТ-long'!P26),"",'Протокол НОИТ-long'!P26)</f>
        <v/>
      </c>
      <c r="M27" s="25">
        <f>'Протокол НОИТ-long'!Q26</f>
        <v>0.39583333333333337</v>
      </c>
      <c r="N27" s="25">
        <f>'Протокол НОИТ-long'!R26</f>
        <v>0.40972222222222227</v>
      </c>
    </row>
    <row r="28" spans="1:14" ht="54" customHeight="1" x14ac:dyDescent="0.3">
      <c r="A28" s="24">
        <f>'Протокол НОИТ-long'!A27</f>
        <v>23</v>
      </c>
      <c r="B28" s="24">
        <f>'Протокол НОИТ-long'!B27</f>
        <v>232</v>
      </c>
      <c r="C28" s="62" t="str">
        <f>'Протокол НОИТ-long'!C27</f>
        <v>Криптомайнд</v>
      </c>
      <c r="D28" s="31" t="str">
        <f>'Протокол НОИТ-long'!F27</f>
        <v>Самуил Димитров Гигов</v>
      </c>
      <c r="E28" s="24">
        <f>'Протокол НОИТ-long'!G27</f>
        <v>10</v>
      </c>
      <c r="F28" s="31" t="str">
        <f>'Протокол НОИТ-long'!K27</f>
        <v>Аделин Реджепов Чаушев</v>
      </c>
      <c r="G28" s="24">
        <f>'Протокол НОИТ-long'!L27</f>
        <v>10</v>
      </c>
      <c r="H28" s="24" t="str">
        <f>'Протокол НОИТ-long'!H27</f>
        <v>ППМГ "Никола Обрeшков"</v>
      </c>
      <c r="I28" s="31" t="str">
        <f>'Протокол НОИТ-long'!E27</f>
        <v>Здравка Димитрова, учител по информатика и ИТ</v>
      </c>
      <c r="J28" s="24" t="str">
        <f>'Протокол НОИТ-long'!I27</f>
        <v>Казанлък</v>
      </c>
      <c r="K28" s="31" t="str">
        <f>'Протокол НОИТ-long'!D27</f>
        <v>Софтуерни приложения</v>
      </c>
      <c r="L28" s="24" t="str">
        <f>IF(ISBLANK('Протокол НОИТ-long'!P27),"",'Протокол НОИТ-long'!P27)</f>
        <v/>
      </c>
      <c r="M28" s="25">
        <f>'Протокол НОИТ-long'!Q27</f>
        <v>0.40972222222222227</v>
      </c>
      <c r="N28" s="25">
        <f>'Протокол НОИТ-long'!R27</f>
        <v>0.42361111111111116</v>
      </c>
    </row>
    <row r="29" spans="1:14" ht="54" customHeight="1" x14ac:dyDescent="0.3">
      <c r="A29" s="24">
        <f>'Протокол НОИТ-long'!A28</f>
        <v>24</v>
      </c>
      <c r="B29" s="24">
        <f>'Протокол НОИТ-long'!B28</f>
        <v>317</v>
      </c>
      <c r="C29" s="62" t="str">
        <f>'Протокол НОИТ-long'!C28</f>
        <v>Еразъм Атлас</v>
      </c>
      <c r="D29" s="31" t="str">
        <f>'Протокол НОИТ-long'!F28</f>
        <v>Стефан Миленов Димитров</v>
      </c>
      <c r="E29" s="24">
        <f>'Протокол НОИТ-long'!G28</f>
        <v>12</v>
      </c>
      <c r="F29" s="31">
        <f>'Протокол НОИТ-long'!K28</f>
        <v>0</v>
      </c>
      <c r="G29" s="24">
        <f>'Протокол НОИТ-long'!L28</f>
        <v>0</v>
      </c>
      <c r="H29" s="24" t="str">
        <f>'Протокол НОИТ-long'!H28</f>
        <v>ППМГ "Никола Обрешков"</v>
      </c>
      <c r="I29" s="31" t="str">
        <f>'Протокол НОИТ-long'!E28</f>
        <v>Здравка Димитрова, учител по информатика и ИТ</v>
      </c>
      <c r="J29" s="24" t="str">
        <f>'Протокол НОИТ-long'!I28</f>
        <v>Казанлък</v>
      </c>
      <c r="K29" s="31" t="str">
        <f>'Протокол НОИТ-long'!D28</f>
        <v>Разпределени приложения</v>
      </c>
      <c r="L29" s="24" t="str">
        <f>IF(ISBLANK('Протокол НОИТ-long'!P28),"",'Протокол НОИТ-long'!P28)</f>
        <v/>
      </c>
      <c r="M29" s="25">
        <f>'Протокол НОИТ-long'!Q28</f>
        <v>0.42361111111111116</v>
      </c>
      <c r="N29" s="25">
        <f>'Протокол НОИТ-long'!R28</f>
        <v>0.43750000000000006</v>
      </c>
    </row>
    <row r="30" spans="1:14" ht="54" customHeight="1" x14ac:dyDescent="0.3">
      <c r="A30" s="24">
        <f>'Протокол НОИТ-long'!A29</f>
        <v>25</v>
      </c>
      <c r="B30" s="24">
        <f>'Протокол НОИТ-long'!B29</f>
        <v>349</v>
      </c>
      <c r="C30" s="62" t="str">
        <f>'Протокол НОИТ-long'!C29</f>
        <v>Българикон</v>
      </c>
      <c r="D30" s="31" t="str">
        <f>'Протокол НОИТ-long'!F29</f>
        <v>Петър Георгиев Георгиев</v>
      </c>
      <c r="E30" s="24">
        <f>'Протокол НОИТ-long'!G29</f>
        <v>12</v>
      </c>
      <c r="F30" s="31">
        <f>'Протокол НОИТ-long'!K29</f>
        <v>0</v>
      </c>
      <c r="G30" s="24">
        <f>'Протокол НОИТ-long'!L29</f>
        <v>0</v>
      </c>
      <c r="H30" s="24" t="str">
        <f>'Протокол НОИТ-long'!H29</f>
        <v>ППМГ „Никола Обрешков“</v>
      </c>
      <c r="I30" s="31" t="str">
        <f>'Протокол НОИТ-long'!E29</f>
        <v>Здравка Димитрова, учител по Информатика и ИТ</v>
      </c>
      <c r="J30" s="24" t="str">
        <f>'Протокол НОИТ-long'!I29</f>
        <v>Казанлък</v>
      </c>
      <c r="K30" s="31" t="str">
        <f>'Протокол НОИТ-long'!D29</f>
        <v>Разпределени приложения</v>
      </c>
      <c r="L30" s="24" t="str">
        <f>IF(ISBLANK('Протокол НОИТ-long'!P29),"",'Протокол НОИТ-long'!P29)</f>
        <v/>
      </c>
      <c r="M30" s="25">
        <f>'Протокол НОИТ-long'!Q29</f>
        <v>0.43750000000000006</v>
      </c>
      <c r="N30" s="25">
        <f>'Протокол НОИТ-long'!R29</f>
        <v>0.45138888888888895</v>
      </c>
    </row>
    <row r="31" spans="1:14" ht="54" customHeight="1" x14ac:dyDescent="0.3">
      <c r="A31" s="24">
        <f>'Протокол НОИТ-long'!A30</f>
        <v>26</v>
      </c>
      <c r="B31" s="24">
        <f>'Протокол НОИТ-long'!B30</f>
        <v>350</v>
      </c>
      <c r="C31" s="62" t="str">
        <f>'Протокол НОИТ-long'!C30</f>
        <v>ГеномЛаб</v>
      </c>
      <c r="D31" s="31" t="str">
        <f>'Протокол НОИТ-long'!F30</f>
        <v>Стилян Иванов Чанев</v>
      </c>
      <c r="E31" s="24">
        <f>'Протокол НОИТ-long'!G30</f>
        <v>12</v>
      </c>
      <c r="F31" s="31">
        <f>'Протокол НОИТ-long'!K30</f>
        <v>0</v>
      </c>
      <c r="G31" s="24">
        <f>'Протокол НОИТ-long'!L30</f>
        <v>0</v>
      </c>
      <c r="H31" s="24" t="str">
        <f>'Протокол НОИТ-long'!H30</f>
        <v>ППМГ "Никола Обрешков"</v>
      </c>
      <c r="I31" s="31" t="str">
        <f>'Протокол НОИТ-long'!E30</f>
        <v>Здравка Димитрова - учител по информатика и ИТ</v>
      </c>
      <c r="J31" s="24" t="str">
        <f>'Протокол НОИТ-long'!I30</f>
        <v>Казанлък</v>
      </c>
      <c r="K31" s="31" t="str">
        <f>'Протокол НОИТ-long'!D30</f>
        <v>Разпределени приложения</v>
      </c>
      <c r="L31" s="24" t="str">
        <f>IF(ISBLANK('Протокол НОИТ-long'!P30),"",'Протокол НОИТ-long'!P30)</f>
        <v/>
      </c>
      <c r="M31" s="25">
        <f>'Протокол НОИТ-long'!Q30</f>
        <v>0.45138888888888895</v>
      </c>
      <c r="N31" s="25">
        <f>'Протокол НОИТ-long'!R30</f>
        <v>0.46527777777777785</v>
      </c>
    </row>
    <row r="32" spans="1:14" ht="54" customHeight="1" x14ac:dyDescent="0.3">
      <c r="A32" s="24">
        <f>'Протокол НОИТ-long'!A31</f>
        <v>27</v>
      </c>
      <c r="B32" s="24">
        <f>'Протокол НОИТ-long'!B31</f>
        <v>609</v>
      </c>
      <c r="C32" s="62" t="str">
        <f>'Протокол НОИТ-long'!C31</f>
        <v>СнимAI</v>
      </c>
      <c r="D32" s="31" t="str">
        <f>'Протокол НОИТ-long'!F31</f>
        <v>Цветомир Василев Смилов</v>
      </c>
      <c r="E32" s="24">
        <f>'Протокол НОИТ-long'!G31</f>
        <v>11</v>
      </c>
      <c r="F32" s="31">
        <f>'Протокол НОИТ-long'!K31</f>
        <v>0</v>
      </c>
      <c r="G32" s="24">
        <f>'Протокол НОИТ-long'!L31</f>
        <v>0</v>
      </c>
      <c r="H32" s="24" t="str">
        <f>'Протокол НОИТ-long'!H31</f>
        <v>ППМГ "Никола Обрешков"</v>
      </c>
      <c r="I32" s="31" t="str">
        <f>'Протокол НОИТ-long'!E31</f>
        <v>Теодора Колева, учител по информатика</v>
      </c>
      <c r="J32" s="24" t="str">
        <f>'Протокол НОИТ-long'!I31</f>
        <v>Казанлък</v>
      </c>
      <c r="K32" s="31" t="str">
        <f>'Протокол НОИТ-long'!D31</f>
        <v>Разпределени приложения</v>
      </c>
      <c r="L32" s="24" t="str">
        <f>IF(ISBLANK('Протокол НОИТ-long'!P31),"",'Протокол НОИТ-long'!P31)</f>
        <v/>
      </c>
      <c r="M32" s="25">
        <f>'Протокол НОИТ-long'!Q31</f>
        <v>0.46527777777777785</v>
      </c>
      <c r="N32" s="25">
        <f>'Протокол НОИТ-long'!R31</f>
        <v>0.47916666666666674</v>
      </c>
    </row>
    <row r="33" spans="1:14" ht="54" customHeight="1" x14ac:dyDescent="0.3">
      <c r="A33" s="24">
        <f>'Протокол НОИТ-long'!A32</f>
        <v>28</v>
      </c>
      <c r="B33" s="24">
        <f>'Протокол НОИТ-long'!B32</f>
        <v>262</v>
      </c>
      <c r="C33" s="62" t="str">
        <f>'Протокол НОИТ-long'!C32</f>
        <v>MorningStar Bank</v>
      </c>
      <c r="D33" s="31" t="str">
        <f>'Протокол НОИТ-long'!F32</f>
        <v>Никола Даниелов Станев</v>
      </c>
      <c r="E33" s="24">
        <f>'Протокол НОИТ-long'!G32</f>
        <v>12</v>
      </c>
      <c r="F33" s="31">
        <f>'Протокол НОИТ-long'!K32</f>
        <v>0</v>
      </c>
      <c r="G33" s="24">
        <f>'Протокол НОИТ-long'!L32</f>
        <v>0</v>
      </c>
      <c r="H33" s="24" t="str">
        <f>'Протокол НОИТ-long'!H32</f>
        <v>ПГ "Иван Хаджиенов"</v>
      </c>
      <c r="I33" s="31" t="str">
        <f>'Протокол НОИТ-long'!E32</f>
        <v>Петя Костадинова - Страши учител по професионална подготовка</v>
      </c>
      <c r="J33" s="24" t="str">
        <f>'Протокол НОИТ-long'!I32</f>
        <v>Казанлък</v>
      </c>
      <c r="K33" s="31" t="str">
        <f>'Протокол НОИТ-long'!D32</f>
        <v>Роботика и изкуствен интелект (ИИ)</v>
      </c>
      <c r="L33" s="24" t="str">
        <f>IF(ISBLANK('Протокол НОИТ-long'!P32),"",'Протокол НОИТ-long'!P32)</f>
        <v/>
      </c>
      <c r="M33" s="25">
        <f>'Протокол НОИТ-long'!Q32</f>
        <v>0.47916666666666674</v>
      </c>
      <c r="N33" s="25">
        <f>'Протокол НОИТ-long'!R32</f>
        <v>0.49305555555555564</v>
      </c>
    </row>
    <row r="34" spans="1:14" ht="54" customHeight="1" x14ac:dyDescent="0.3">
      <c r="A34" s="24">
        <f>'Протокол НОИТ-long'!A33</f>
        <v>29</v>
      </c>
      <c r="B34" s="24">
        <f>'Протокол НОИТ-long'!B33</f>
        <v>351</v>
      </c>
      <c r="C34" s="62" t="str">
        <f>'Протокол НОИТ-long'!C33</f>
        <v>АсетИнсайт</v>
      </c>
      <c r="D34" s="31" t="str">
        <f>'Протокол НОИТ-long'!F33</f>
        <v>Станимир Желев Желев</v>
      </c>
      <c r="E34" s="24">
        <f>'Протокол НОИТ-long'!G33</f>
        <v>12</v>
      </c>
      <c r="F34" s="31">
        <f>'Протокол НОИТ-long'!K33</f>
        <v>0</v>
      </c>
      <c r="G34" s="24">
        <f>'Протокол НОИТ-long'!L33</f>
        <v>0</v>
      </c>
      <c r="H34" s="24" t="str">
        <f>'Протокол НОИТ-long'!H33</f>
        <v>ППМГ "Никола Обрешков"</v>
      </c>
      <c r="I34" s="31" t="str">
        <f>'Протокол НОИТ-long'!E33</f>
        <v>Здравка Димитрова, учител по информатика и ИТ</v>
      </c>
      <c r="J34" s="24" t="str">
        <f>'Протокол НОИТ-long'!I33</f>
        <v>Казанлък</v>
      </c>
      <c r="K34" s="31" t="str">
        <f>'Протокол НОИТ-long'!D33</f>
        <v>Роботика и изкуствен интелект (ИИ)</v>
      </c>
      <c r="L34" s="24" t="str">
        <f>IF(ISBLANK('Протокол НОИТ-long'!P33),"",'Протокол НОИТ-long'!P33)</f>
        <v/>
      </c>
      <c r="M34" s="25">
        <f>'Протокол НОИТ-long'!Q33</f>
        <v>0.49305555555555564</v>
      </c>
      <c r="N34" s="25">
        <f>'Протокол НОИТ-long'!R33</f>
        <v>0.50694444444444453</v>
      </c>
    </row>
    <row r="35" spans="1:14" ht="54" customHeight="1" x14ac:dyDescent="0.3">
      <c r="A35" s="26">
        <f>'Протокол НОИТ-long'!A34</f>
        <v>30</v>
      </c>
      <c r="B35" s="26">
        <f>'Протокол НОИТ-long'!B34</f>
        <v>584</v>
      </c>
      <c r="C35" s="63" t="str">
        <f>'Протокол НОИТ-long'!C34</f>
        <v>Кларифай</v>
      </c>
      <c r="D35" s="32" t="str">
        <f>'Протокол НОИТ-long'!F34</f>
        <v>Теодора Недкова Недкова</v>
      </c>
      <c r="E35" s="26">
        <f>'Протокол НОИТ-long'!G34</f>
        <v>12</v>
      </c>
      <c r="F35" s="32" t="str">
        <f>'Протокол НОИТ-long'!K34</f>
        <v>Алекс Ивайлов Стефанов</v>
      </c>
      <c r="G35" s="26">
        <f>'Протокол НОИТ-long'!L34</f>
        <v>12</v>
      </c>
      <c r="H35" s="24" t="str">
        <f>'Протокол НОИТ-long'!H34</f>
        <v>ППМГ "Никола Обрешков"</v>
      </c>
      <c r="I35" s="32" t="str">
        <f>'Протокол НОИТ-long'!E34</f>
        <v>Здравка Димитрова, учител по информатика и ИТ</v>
      </c>
      <c r="J35" s="24" t="str">
        <f>'Протокол НОИТ-long'!I34</f>
        <v>Казанлък</v>
      </c>
      <c r="K35" s="32" t="str">
        <f>'Протокол НОИТ-long'!D34</f>
        <v>Роботика и изкуствен интелект (ИИ)</v>
      </c>
      <c r="L35" s="26" t="str">
        <f>IF(ISBLANK('Протокол НОИТ-long'!P34),"",'Протокол НОИТ-long'!P34)</f>
        <v/>
      </c>
      <c r="M35" s="27">
        <f>'Протокол НОИТ-long'!Q34</f>
        <v>0.50694444444444453</v>
      </c>
      <c r="N35" s="27">
        <f>'Протокол НОИТ-long'!R34</f>
        <v>0.52083333333333337</v>
      </c>
    </row>
    <row r="36" spans="1:14" ht="37.5" x14ac:dyDescent="0.3">
      <c r="A36" s="26">
        <f>'Протокол НОИТ-long'!A35</f>
        <v>31</v>
      </c>
      <c r="B36" s="26">
        <f>'Протокол НОИТ-long'!B35</f>
        <v>666</v>
      </c>
      <c r="C36" s="63" t="str">
        <f>'Протокол НОИТ-long'!C35</f>
        <v>Айгис защита</v>
      </c>
      <c r="D36" s="32" t="str">
        <f>'Протокол НОИТ-long'!F35</f>
        <v>Валентин Кирилов Кирилов</v>
      </c>
      <c r="E36" s="26">
        <f>'Протокол НОИТ-long'!G35</f>
        <v>11</v>
      </c>
      <c r="F36" s="32">
        <f>'Протокол НОИТ-long'!K35</f>
        <v>0</v>
      </c>
      <c r="G36" s="26">
        <f>'Протокол НОИТ-long'!L35</f>
        <v>0</v>
      </c>
      <c r="H36" s="24" t="str">
        <f>'Протокол НОИТ-long'!H35</f>
        <v>ППМГ"Никола Обрешков"</v>
      </c>
      <c r="I36" s="32" t="str">
        <f>'Протокол НОИТ-long'!E35</f>
        <v>Здравка Димитрова, учител по информатика и ИТ</v>
      </c>
      <c r="J36" s="24" t="str">
        <f>'Протокол НОИТ-long'!I35</f>
        <v>Казанлък</v>
      </c>
      <c r="K36" s="32" t="str">
        <f>'Протокол НОИТ-long'!D35</f>
        <v>Роботика и изкуствен интелект (ИИ)</v>
      </c>
      <c r="L36" s="24"/>
      <c r="M36" s="25">
        <f>'Протокол НОИТ-long'!Q35</f>
        <v>0.52083333333333337</v>
      </c>
      <c r="N36" s="25">
        <f>'Протокол НОИТ-long'!R35</f>
        <v>0.53472222222222221</v>
      </c>
    </row>
    <row r="37" spans="1:14" ht="54" customHeight="1" x14ac:dyDescent="0.3">
      <c r="A37" s="26">
        <f>'Протокол НОИТ-long'!A36</f>
        <v>32</v>
      </c>
      <c r="B37" s="26">
        <f>'Протокол НОИТ-long'!B36</f>
        <v>695</v>
      </c>
      <c r="C37" s="63" t="str">
        <f>'Протокол НОИТ-long'!C36</f>
        <v>Ноктис</v>
      </c>
      <c r="D37" s="32" t="str">
        <f>'Протокол НОИТ-long'!F36</f>
        <v>Андреан Илиев Башкехайов</v>
      </c>
      <c r="E37" s="26">
        <f>'Протокол НОИТ-long'!G36</f>
        <v>11</v>
      </c>
      <c r="F37" s="32" t="str">
        <f>'Протокол НОИТ-long'!K36</f>
        <v>Георги Руменов Бенев</v>
      </c>
      <c r="G37" s="26">
        <f>'Протокол НОИТ-long'!L36</f>
        <v>11</v>
      </c>
      <c r="H37" s="24" t="str">
        <f>'Протокол НОИТ-long'!H36</f>
        <v>ППМГ "Никола Обрешков"</v>
      </c>
      <c r="I37" s="32" t="str">
        <f>'Протокол НОИТ-long'!E36</f>
        <v>Теодора Колева, учител по информатика</v>
      </c>
      <c r="J37" s="24" t="str">
        <f>'Протокол НОИТ-long'!I36</f>
        <v>Казанлък</v>
      </c>
      <c r="K37" s="32" t="str">
        <f>'Протокол НОИТ-long'!D36</f>
        <v>Роботика и изкуствен интелект (ИИ)</v>
      </c>
      <c r="L37" s="24"/>
      <c r="M37" s="25">
        <f>'Протокол НОИТ-long'!Q36</f>
        <v>0.5625</v>
      </c>
      <c r="N37" s="25">
        <f>'Протокол НОИТ-long'!R36</f>
        <v>0.57638888888888884</v>
      </c>
    </row>
    <row r="38" spans="1:14" ht="56.25" x14ac:dyDescent="0.3">
      <c r="A38" s="26">
        <f>'Протокол НОИТ-long'!A37</f>
        <v>33</v>
      </c>
      <c r="B38" s="26">
        <f>'Протокол НОИТ-long'!B37</f>
        <v>352</v>
      </c>
      <c r="C38" s="63" t="str">
        <f>'Протокол НОИТ-long'!C37</f>
        <v>Планк до Омега</v>
      </c>
      <c r="D38" s="32" t="str">
        <f>'Протокол НОИТ-long'!F37</f>
        <v>Георги Минчев Йорданов</v>
      </c>
      <c r="E38" s="26">
        <f>'Протокол НОИТ-long'!G37</f>
        <v>12</v>
      </c>
      <c r="F38" s="32">
        <f>'Протокол НОИТ-long'!K37</f>
        <v>0</v>
      </c>
      <c r="G38" s="26">
        <f>'Протокол НОИТ-long'!L37</f>
        <v>0</v>
      </c>
      <c r="H38" s="24" t="str">
        <f>'Протокол НОИТ-long'!H37</f>
        <v>ППМГ "Никола Обрешков"</v>
      </c>
      <c r="I38" s="32" t="str">
        <f>'Протокол НОИТ-long'!E37</f>
        <v>Здравка Димитрова, учител по информатика и ИТ</v>
      </c>
      <c r="J38" s="24" t="str">
        <f>'Протокол НОИТ-long'!I37</f>
        <v>Казанлък</v>
      </c>
      <c r="K38" s="32" t="str">
        <f>'Протокол НОИТ-long'!D37</f>
        <v>Съвременни системи за визуална информация</v>
      </c>
      <c r="L38" s="24"/>
      <c r="M38" s="25">
        <f>'Протокол НОИТ-long'!Q37</f>
        <v>0.57638888888888884</v>
      </c>
      <c r="N38" s="25">
        <f>'Протокол НОИТ-long'!R37</f>
        <v>0.59027777777777768</v>
      </c>
    </row>
    <row r="39" spans="1:14" ht="56.25" x14ac:dyDescent="0.3">
      <c r="A39" s="26">
        <f>'Протокол НОИТ-long'!A38</f>
        <v>34</v>
      </c>
      <c r="B39" s="26">
        <f>'Протокол НОИТ-long'!B38</f>
        <v>364</v>
      </c>
      <c r="C39" s="63" t="str">
        <f>'Протокол НОИТ-long'!C38</f>
        <v>PlannerX</v>
      </c>
      <c r="D39" s="32" t="str">
        <f>'Протокол НОИТ-long'!F38</f>
        <v>Данаил Василев Чолаков</v>
      </c>
      <c r="E39" s="26">
        <f>'Протокол НОИТ-long'!G38</f>
        <v>12</v>
      </c>
      <c r="F39" s="32">
        <f>'Протокол НОИТ-long'!K38</f>
        <v>0</v>
      </c>
      <c r="G39" s="26">
        <f>'Протокол НОИТ-long'!L38</f>
        <v>0</v>
      </c>
      <c r="H39" s="24" t="str">
        <f>'Протокол НОИТ-long'!H38</f>
        <v>Професионална гимназия "Иван Хаджиенов"</v>
      </c>
      <c r="I39" s="32" t="str">
        <f>'Протокол НОИТ-long'!E38</f>
        <v>Петя Костадинова, старши учител по професионална подготовка</v>
      </c>
      <c r="J39" s="24" t="str">
        <f>'Протокол НОИТ-long'!I38</f>
        <v>Казанлък</v>
      </c>
      <c r="K39" s="32" t="str">
        <f>'Протокол НОИТ-long'!D38</f>
        <v>Съвременни системи за визуална информация</v>
      </c>
      <c r="L39" s="24"/>
      <c r="M39" s="25">
        <f>'Протокол НОИТ-long'!Q38</f>
        <v>0.59027777777777768</v>
      </c>
      <c r="N39" s="25">
        <f>'Протокол НОИТ-long'!R38</f>
        <v>0.60416666666666652</v>
      </c>
    </row>
    <row r="40" spans="1:14" ht="104.25" customHeight="1" x14ac:dyDescent="0.3">
      <c r="A40" s="29"/>
      <c r="B40" s="29"/>
      <c r="C40" s="64"/>
      <c r="D40" s="29"/>
      <c r="E40" s="29"/>
      <c r="F40" s="29"/>
      <c r="G40" s="29"/>
      <c r="H40" s="77" t="str">
        <f>'Протокол НОИТ-long'!M42</f>
        <v>Директор ППМГ Стара Загора</v>
      </c>
      <c r="I40" s="77"/>
      <c r="J40" s="77"/>
      <c r="K40" s="77"/>
      <c r="L40" s="79"/>
      <c r="M40" s="79"/>
      <c r="N40" s="79"/>
    </row>
    <row r="41" spans="1:14" x14ac:dyDescent="0.3">
      <c r="A41" s="28"/>
      <c r="B41" s="28"/>
      <c r="C41" s="65"/>
      <c r="D41" s="28"/>
      <c r="E41" s="28"/>
      <c r="F41" s="28"/>
      <c r="G41" s="28"/>
      <c r="H41" s="28"/>
      <c r="I41" s="28"/>
      <c r="J41" s="28"/>
      <c r="K41" s="28"/>
      <c r="L41" s="78" t="str">
        <f>IF(ISBLANK('Протокол НОИТ-long'!P43),"",'Протокол НОИТ-long'!P43)</f>
        <v>М. Петрова</v>
      </c>
      <c r="M41" s="78"/>
      <c r="N41" s="78"/>
    </row>
  </sheetData>
  <sheetProtection formatCells="0" formatColumns="0" formatRows="0" insertColumns="0" insertRows="0" insertHyperlinks="0" deleteColumns="0" deleteRows="0" sort="0" autoFilter="0" pivotTables="0"/>
  <mergeCells count="16">
    <mergeCell ref="A1:N1"/>
    <mergeCell ref="A3:A4"/>
    <mergeCell ref="B3:B4"/>
    <mergeCell ref="C3:C4"/>
    <mergeCell ref="D3:E3"/>
    <mergeCell ref="F3:H3"/>
    <mergeCell ref="I3:I4"/>
    <mergeCell ref="J3:J4"/>
    <mergeCell ref="K3:K4"/>
    <mergeCell ref="L3:L4"/>
    <mergeCell ref="H40:K40"/>
    <mergeCell ref="L41:N41"/>
    <mergeCell ref="L40:N40"/>
    <mergeCell ref="A2:N2"/>
    <mergeCell ref="M3:N3"/>
    <mergeCell ref="A23:N23"/>
  </mergeCells>
  <pageMargins left="0.51181102362204722" right="0.51181102362204722" top="0.39370078740157483" bottom="0.39370078740157483" header="0.31496062992125984" footer="0.31496062992125984"/>
  <pageSetup paperSize="9" scale="70" orientation="landscape" r:id="rId1"/>
  <headerFooter alignWithMargins="0">
    <oddFooter>&amp;R&amp;"Times New Roman,Regular"&amp;P/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5D5ED-84CD-4361-80CC-2504874E6D68}">
  <dimension ref="A1:F38"/>
  <sheetViews>
    <sheetView showZeros="0" topLeftCell="A29" zoomScaleNormal="100" workbookViewId="0">
      <selection activeCell="C6" sqref="C6"/>
    </sheetView>
  </sheetViews>
  <sheetFormatPr defaultRowHeight="15" x14ac:dyDescent="0.25"/>
  <cols>
    <col min="1" max="1" width="4.140625" bestFit="1" customWidth="1"/>
    <col min="2" max="2" width="9.28515625" style="61" bestFit="1" customWidth="1"/>
    <col min="3" max="3" width="33.7109375" customWidth="1"/>
    <col min="4" max="4" width="29.140625" customWidth="1"/>
    <col min="5" max="5" width="9.7109375" bestFit="1" customWidth="1"/>
    <col min="6" max="6" width="7.7109375" bestFit="1" customWidth="1"/>
  </cols>
  <sheetData>
    <row r="1" spans="1:6" ht="78.75" customHeight="1" x14ac:dyDescent="0.25">
      <c r="A1" s="84" t="str">
        <f ca="1">"ГРАФИК ЗА ЗАЩИТИ НА ПРОЕКТИТЕ, КЛАСИРАНИ ЗА ОБЛАСТЕН КРЪГ НА ОЛИМПИАДАТА ПО ИНФОРМАЦИОННИ ТЕХНОЛОГИИ " &amp; CHAR(10) &amp; "ОТ ОБЛАСТ СТАРА ЗАГОРА" &amp;CHAR(10) &amp; (YEAR(TODAY())-1) &amp; "-" &amp;  YEAR(TODAY()) &amp; " ГОДИНА"</f>
        <v>ГРАФИК ЗА ЗАЩИТИ НА ПРОЕКТИТЕ, КЛАСИРАНИ ЗА ОБЛАСТЕН КРЪГ НА ОЛИМПИАДАТА ПО ИНФОРМАЦИОННИ ТЕХНОЛОГИИ 
ОТ ОБЛАСТ СТАРА ЗАГОРА
2025-2026 ГОДИНА</v>
      </c>
      <c r="B1" s="84"/>
      <c r="C1" s="84"/>
      <c r="D1" s="84"/>
      <c r="E1" s="84"/>
      <c r="F1" s="84"/>
    </row>
    <row r="2" spans="1:6" ht="40.15" customHeight="1" x14ac:dyDescent="0.25">
      <c r="A2" s="83">
        <f>'Протокол НОИТ-long'!A2</f>
        <v>46085</v>
      </c>
      <c r="B2" s="83"/>
      <c r="C2" s="83"/>
      <c r="D2" s="83"/>
      <c r="E2" s="83"/>
      <c r="F2" s="83"/>
    </row>
    <row r="3" spans="1:6" ht="18.75" x14ac:dyDescent="0.25">
      <c r="A3" s="16" t="str">
        <f>'Протокол НОИТ-short'!A3:A4</f>
        <v>№</v>
      </c>
      <c r="B3" s="16" t="str">
        <f>'Протокол НОИТ-long'!B3:B3</f>
        <v>Рег. №</v>
      </c>
      <c r="C3" s="16" t="str">
        <f>'Протокол НОИТ-long'!C3:C3</f>
        <v>Заглавие</v>
      </c>
      <c r="D3" s="16" t="str">
        <f>'Протокол НОИТ-long'!D3:D3</f>
        <v>Категория</v>
      </c>
      <c r="E3" s="16" t="s">
        <v>29</v>
      </c>
      <c r="F3" s="16" t="s">
        <v>30</v>
      </c>
    </row>
    <row r="4" spans="1:6" ht="40.15" customHeight="1" x14ac:dyDescent="0.25">
      <c r="A4" s="17">
        <f>'Протокол НОИТ-long'!A4</f>
        <v>1</v>
      </c>
      <c r="B4" s="60">
        <f>'Протокол НОИТ-long'!B4</f>
        <v>227</v>
      </c>
      <c r="C4" s="17" t="str">
        <f>'Протокол НОИТ-long'!C4</f>
        <v>Любими забележителности в моя град-Стара Загора</v>
      </c>
      <c r="D4" s="17" t="str">
        <f>'Протокол НОИТ-long'!D4</f>
        <v>Интерактивни проекти</v>
      </c>
      <c r="E4" s="18">
        <f>'Протокол НОИТ-long'!Q4</f>
        <v>0.35416666666666669</v>
      </c>
      <c r="F4" s="18">
        <f>'Протокол НОИТ-long'!R4</f>
        <v>0.36805555555555558</v>
      </c>
    </row>
    <row r="5" spans="1:6" ht="40.15" customHeight="1" x14ac:dyDescent="0.25">
      <c r="A5" s="17">
        <f>'Протокол НОИТ-long'!A5</f>
        <v>2</v>
      </c>
      <c r="B5" s="60">
        <f>'Протокол НОИТ-long'!B5</f>
        <v>250</v>
      </c>
      <c r="C5" s="17" t="str">
        <f>'Протокол НОИТ-long'!C5</f>
        <v>Магичен ден</v>
      </c>
      <c r="D5" s="17" t="str">
        <f>'Протокол НОИТ-long'!D5</f>
        <v>Интерактивни проекти</v>
      </c>
      <c r="E5" s="18">
        <f>'Протокол НОИТ-long'!Q5</f>
        <v>0.36805555555555558</v>
      </c>
      <c r="F5" s="18">
        <f>'Протокол НОИТ-long'!R5</f>
        <v>0.38194444444444448</v>
      </c>
    </row>
    <row r="6" spans="1:6" ht="40.15" customHeight="1" x14ac:dyDescent="0.25">
      <c r="A6" s="17">
        <f>'Протокол НОИТ-long'!A6</f>
        <v>3</v>
      </c>
      <c r="B6" s="60">
        <f>'Протокол НОИТ-long'!B6</f>
        <v>28</v>
      </c>
      <c r="C6" s="17" t="str">
        <f>'Протокол НОИТ-long'!C6</f>
        <v>Физични аномалии</v>
      </c>
      <c r="D6" s="17" t="str">
        <f>'Протокол НОИТ-long'!D6</f>
        <v>Мултимедийни проекти</v>
      </c>
      <c r="E6" s="18">
        <f>'Протокол НОИТ-long'!Q6</f>
        <v>0.38194444444444448</v>
      </c>
      <c r="F6" s="18">
        <f>'Протокол НОИТ-long'!R6</f>
        <v>0.39583333333333337</v>
      </c>
    </row>
    <row r="7" spans="1:6" ht="40.15" customHeight="1" x14ac:dyDescent="0.25">
      <c r="A7" s="17">
        <f>'Протокол НОИТ-long'!A7</f>
        <v>4</v>
      </c>
      <c r="B7" s="60">
        <f>'Протокол НОИТ-long'!B7</f>
        <v>254</v>
      </c>
      <c r="C7" s="17" t="str">
        <f>'Протокол НОИТ-long'!C7</f>
        <v>Животни с невероятни способности</v>
      </c>
      <c r="D7" s="17" t="str">
        <f>'Протокол НОИТ-long'!D7</f>
        <v>Мултимедийни проекти</v>
      </c>
      <c r="E7" s="18">
        <f>'Протокол НОИТ-long'!Q7</f>
        <v>0.39583333333333337</v>
      </c>
      <c r="F7" s="18">
        <f>'Протокол НОИТ-long'!R7</f>
        <v>0.40972222222222227</v>
      </c>
    </row>
    <row r="8" spans="1:6" ht="40.15" customHeight="1" x14ac:dyDescent="0.25">
      <c r="A8" s="17">
        <f>'Протокол НОИТ-long'!A8</f>
        <v>5</v>
      </c>
      <c r="B8" s="60">
        <f>'Протокол НОИТ-long'!B8</f>
        <v>319</v>
      </c>
      <c r="C8" s="17" t="str">
        <f>'Протокол НОИТ-long'!C8</f>
        <v>Мисии и училищни мистерии</v>
      </c>
      <c r="D8" s="17" t="str">
        <f>'Протокол НОИТ-long'!D8</f>
        <v>Мултимедийни проекти</v>
      </c>
      <c r="E8" s="18">
        <f>'Протокол НОИТ-long'!Q8</f>
        <v>0.40972222222222227</v>
      </c>
      <c r="F8" s="18">
        <f>'Протокол НОИТ-long'!R8</f>
        <v>0.42361111111111116</v>
      </c>
    </row>
    <row r="9" spans="1:6" ht="40.15" customHeight="1" x14ac:dyDescent="0.25">
      <c r="A9" s="17">
        <f>'Протокол НОИТ-long'!A9</f>
        <v>6</v>
      </c>
      <c r="B9" s="60">
        <f>'Протокол НОИТ-long'!B9</f>
        <v>636</v>
      </c>
      <c r="C9" s="17" t="str">
        <f>'Протокол НОИТ-long'!C9</f>
        <v>Съкровищата на Стара Загора</v>
      </c>
      <c r="D9" s="17" t="str">
        <f>'Протокол НОИТ-long'!D9</f>
        <v>Мултимедийни проекти</v>
      </c>
      <c r="E9" s="18">
        <f>'Протокол НОИТ-long'!Q9</f>
        <v>0.42361111111111116</v>
      </c>
      <c r="F9" s="18">
        <f>'Протокол НОИТ-long'!R9</f>
        <v>0.43750000000000006</v>
      </c>
    </row>
    <row r="10" spans="1:6" ht="40.15" customHeight="1" x14ac:dyDescent="0.25">
      <c r="A10" s="17">
        <f>'Протокол НОИТ-long'!A10</f>
        <v>7</v>
      </c>
      <c r="B10" s="60">
        <f>'Протокол НОИТ-long'!B10</f>
        <v>66</v>
      </c>
      <c r="C10" s="17" t="str">
        <f>'Протокол НОИТ-long'!C10</f>
        <v>Училищен помощник</v>
      </c>
      <c r="D10" s="17" t="str">
        <f>'Протокол НОИТ-long'!D10</f>
        <v>Софтуерни приложения</v>
      </c>
      <c r="E10" s="18">
        <f>'Протокол НОИТ-long'!Q10</f>
        <v>0.43750000000000006</v>
      </c>
      <c r="F10" s="18">
        <f>'Протокол НОИТ-long'!R10</f>
        <v>0.45138888888888895</v>
      </c>
    </row>
    <row r="11" spans="1:6" ht="40.15" customHeight="1" x14ac:dyDescent="0.25">
      <c r="A11" s="17">
        <f>'Протокол НОИТ-long'!A11</f>
        <v>8</v>
      </c>
      <c r="B11" s="60">
        <f>'Протокол НОИТ-long'!B11</f>
        <v>412</v>
      </c>
      <c r="C11" s="17" t="str">
        <f>'Протокол НОИТ-long'!C11</f>
        <v xml:space="preserve">SchoolSync </v>
      </c>
      <c r="D11" s="17" t="str">
        <f>'Протокол НОИТ-long'!D11</f>
        <v>Софтуерни приложения</v>
      </c>
      <c r="E11" s="18">
        <f>'Протокол НОИТ-long'!Q11</f>
        <v>0.45138888888888895</v>
      </c>
      <c r="F11" s="18">
        <f>'Протокол НОИТ-long'!R11</f>
        <v>0.46527777777777785</v>
      </c>
    </row>
    <row r="12" spans="1:6" ht="40.15" customHeight="1" x14ac:dyDescent="0.25">
      <c r="A12" s="17">
        <f>'Протокол НОИТ-long'!A12</f>
        <v>9</v>
      </c>
      <c r="B12" s="60">
        <f>'Протокол НОИТ-long'!B12</f>
        <v>415</v>
      </c>
      <c r="C12" s="17" t="str">
        <f>'Протокол НОИТ-long'!C12</f>
        <v xml:space="preserve">MindLink+ (МайндЛинк+) </v>
      </c>
      <c r="D12" s="17" t="str">
        <f>'Протокол НОИТ-long'!D12</f>
        <v>Софтуерни приложения</v>
      </c>
      <c r="E12" s="18">
        <f>'Протокол НОИТ-long'!Q12</f>
        <v>0.46527777777777785</v>
      </c>
      <c r="F12" s="18">
        <f>'Протокол НОИТ-long'!R12</f>
        <v>0.47916666666666674</v>
      </c>
    </row>
    <row r="13" spans="1:6" ht="40.15" customHeight="1" x14ac:dyDescent="0.25">
      <c r="A13" s="17">
        <f>'Протокол НОИТ-long'!A13</f>
        <v>10</v>
      </c>
      <c r="B13" s="60">
        <f>'Протокол НОИТ-long'!B13</f>
        <v>7</v>
      </c>
      <c r="C13" s="17" t="str">
        <f>'Протокол НОИТ-long'!C13</f>
        <v>ФолкЛинк</v>
      </c>
      <c r="D13" s="17" t="str">
        <f>'Протокол НОИТ-long'!D13</f>
        <v>Разпределени приложения</v>
      </c>
      <c r="E13" s="18">
        <f>'Протокол НОИТ-long'!Q13</f>
        <v>0.47916666666666674</v>
      </c>
      <c r="F13" s="18">
        <f>'Протокол НОИТ-long'!R13</f>
        <v>0.49305555555555564</v>
      </c>
    </row>
    <row r="14" spans="1:6" ht="40.15" customHeight="1" x14ac:dyDescent="0.25">
      <c r="A14" s="17">
        <f>'Протокол НОИТ-long'!A14</f>
        <v>11</v>
      </c>
      <c r="B14" s="60">
        <f>'Протокол НОИТ-long'!B14</f>
        <v>249</v>
      </c>
      <c r="C14" s="17" t="str">
        <f>'Протокол НОИТ-long'!C14</f>
        <v>Стъпка по стъпка</v>
      </c>
      <c r="D14" s="17" t="str">
        <f>'Протокол НОИТ-long'!D14</f>
        <v>Разпределени приложения</v>
      </c>
      <c r="E14" s="18">
        <f>'Протокол НОИТ-long'!Q14</f>
        <v>0.49305555555555564</v>
      </c>
      <c r="F14" s="18">
        <f>'Протокол НОИТ-long'!R14</f>
        <v>0.50694444444444453</v>
      </c>
    </row>
    <row r="15" spans="1:6" ht="40.15" customHeight="1" x14ac:dyDescent="0.25">
      <c r="A15" s="17">
        <f>'Протокол НОИТ-long'!A15</f>
        <v>12</v>
      </c>
      <c r="B15" s="60">
        <f>'Протокол НОИТ-long'!B15</f>
        <v>431</v>
      </c>
      <c r="C15" s="17" t="str">
        <f>'Протокол НОИТ-long'!C15</f>
        <v>Избери Музей</v>
      </c>
      <c r="D15" s="17" t="str">
        <f>'Протокол НОИТ-long'!D15</f>
        <v>Разпределени приложения</v>
      </c>
      <c r="E15" s="18">
        <f>'Протокол НОИТ-long'!Q15</f>
        <v>0.50694444444444453</v>
      </c>
      <c r="F15" s="18">
        <f>'Протокол НОИТ-long'!R15</f>
        <v>0.52083333333333337</v>
      </c>
    </row>
    <row r="16" spans="1:6" ht="40.15" customHeight="1" x14ac:dyDescent="0.25">
      <c r="A16" s="17">
        <f>'Протокол НОИТ-long'!A16</f>
        <v>13</v>
      </c>
      <c r="B16" s="60">
        <f>'Протокол НОИТ-long'!B16</f>
        <v>627</v>
      </c>
      <c r="C16" s="17" t="str">
        <f>'Протокол НОИТ-long'!C16</f>
        <v>Умения +</v>
      </c>
      <c r="D16" s="17" t="str">
        <f>'Протокол НОИТ-long'!D16</f>
        <v>Разпределени приложения</v>
      </c>
      <c r="E16" s="18">
        <f>'Протокол НОИТ-long'!Q16</f>
        <v>0.52083333333333337</v>
      </c>
      <c r="F16" s="18">
        <f>'Протокол НОИТ-long'!R16</f>
        <v>0.53472222222222221</v>
      </c>
    </row>
    <row r="17" spans="1:6" ht="40.15" customHeight="1" x14ac:dyDescent="0.25">
      <c r="A17" s="17">
        <f>'Протокол НОИТ-long'!A17</f>
        <v>14</v>
      </c>
      <c r="B17" s="60">
        <f>'Протокол НОИТ-long'!B17</f>
        <v>241</v>
      </c>
      <c r="C17" s="17" t="str">
        <f>'Протокол НОИТ-long'!C17</f>
        <v>ОртоСкан (OrthoScan)</v>
      </c>
      <c r="D17" s="17" t="str">
        <f>'Протокол НОИТ-long'!D17</f>
        <v>Роботика и изкуствен интелект (ИИ)</v>
      </c>
      <c r="E17" s="18">
        <f>'Протокол НОИТ-long'!Q17</f>
        <v>0.5625</v>
      </c>
      <c r="F17" s="18">
        <f>'Протокол НОИТ-long'!R17</f>
        <v>0.57638888888888884</v>
      </c>
    </row>
    <row r="18" spans="1:6" ht="40.15" customHeight="1" x14ac:dyDescent="0.25">
      <c r="A18" s="17">
        <f>'Протокол НОИТ-long'!A18</f>
        <v>15</v>
      </c>
      <c r="B18" s="60">
        <f>'Протокол НОИТ-long'!B18</f>
        <v>811</v>
      </c>
      <c r="C18" s="17" t="str">
        <f>'Протокол НОИТ-long'!C18</f>
        <v>Система за автоматизирано съдийство на дебати</v>
      </c>
      <c r="D18" s="17" t="str">
        <f>'Протокол НОИТ-long'!D18</f>
        <v>Роботика и изкуствен интелект (ИИ)</v>
      </c>
      <c r="E18" s="18">
        <f>'Протокол НОИТ-long'!Q18</f>
        <v>0.57638888888888884</v>
      </c>
      <c r="F18" s="18">
        <f>'Протокол НОИТ-long'!R18</f>
        <v>0.59027777777777768</v>
      </c>
    </row>
    <row r="19" spans="1:6" ht="40.15" customHeight="1" x14ac:dyDescent="0.25">
      <c r="A19" s="17">
        <f>'Протокол НОИТ-long'!A19</f>
        <v>16</v>
      </c>
      <c r="B19" s="60">
        <f>'Протокол НОИТ-long'!B19</f>
        <v>6</v>
      </c>
      <c r="C19" s="17" t="str">
        <f>'Протокол НОИТ-long'!C19</f>
        <v>Легендите на Олимп</v>
      </c>
      <c r="D19" s="17" t="str">
        <f>'Протокол НОИТ-long'!D19</f>
        <v>Съвременни системи за визуална информация</v>
      </c>
      <c r="E19" s="18">
        <f>'Протокол НОИТ-long'!Q19</f>
        <v>0.59027777777777768</v>
      </c>
      <c r="F19" s="18">
        <f>'Протокол НОИТ-long'!R19</f>
        <v>0.60416666666666652</v>
      </c>
    </row>
    <row r="20" spans="1:6" ht="40.15" customHeight="1" x14ac:dyDescent="0.25">
      <c r="A20" s="17">
        <f>'Протокол НОИТ-long'!A20</f>
        <v>17</v>
      </c>
      <c r="B20" s="60">
        <f>'Протокол НОИТ-long'!B20</f>
        <v>321</v>
      </c>
      <c r="C20" s="17" t="str">
        <f>'Протокол НОИТ-long'!C20</f>
        <v>Луда надпревара</v>
      </c>
      <c r="D20" s="17" t="str">
        <f>'Протокол НОИТ-long'!D20</f>
        <v>Съвременни системи за визуална информация</v>
      </c>
      <c r="E20" s="18">
        <f>'Протокол НОИТ-long'!Q20</f>
        <v>0.60416666666666652</v>
      </c>
      <c r="F20" s="18">
        <f>'Протокол НОИТ-long'!R20</f>
        <v>0.61805555555555536</v>
      </c>
    </row>
    <row r="21" spans="1:6" ht="40.15" customHeight="1" x14ac:dyDescent="0.25">
      <c r="A21" s="17">
        <f>'Протокол НОИТ-long'!A21</f>
        <v>18</v>
      </c>
      <c r="B21" s="60">
        <f>'Протокол НОИТ-long'!B21</f>
        <v>571</v>
      </c>
      <c r="C21" s="17" t="str">
        <f>'Протокол НОИТ-long'!C21</f>
        <v>Критичен Ъгъл (Critical Angle)</v>
      </c>
      <c r="D21" s="17" t="str">
        <f>'Протокол НОИТ-long'!D21</f>
        <v>Съвременни системи за визуална информация</v>
      </c>
      <c r="E21" s="18">
        <f>'Протокол НОИТ-long'!Q21</f>
        <v>0.61805555555555536</v>
      </c>
      <c r="F21" s="18">
        <f>'Протокол НОИТ-long'!R21</f>
        <v>0.6319444444444442</v>
      </c>
    </row>
    <row r="22" spans="1:6" ht="40.15" customHeight="1" x14ac:dyDescent="0.25">
      <c r="A22" s="83">
        <f>'Протокол НОИТ-long'!A22</f>
        <v>46086</v>
      </c>
      <c r="B22" s="83"/>
      <c r="C22" s="83"/>
      <c r="D22" s="83"/>
      <c r="E22" s="83"/>
      <c r="F22" s="83"/>
    </row>
    <row r="23" spans="1:6" ht="40.15" customHeight="1" x14ac:dyDescent="0.25">
      <c r="A23" s="17">
        <f>'Протокол НОИТ-long'!A23</f>
        <v>19</v>
      </c>
      <c r="B23" s="60">
        <f>'Протокол НОИТ-long'!B23</f>
        <v>230</v>
      </c>
      <c r="C23" s="17" t="str">
        <f>'Протокол НОИТ-long'!C23</f>
        <v>Вселена на относителността</v>
      </c>
      <c r="D23" s="17" t="str">
        <f>'Протокол НОИТ-long'!D23</f>
        <v>Мултимедийни приложения</v>
      </c>
      <c r="E23" s="18">
        <f>'Протокол НОИТ-long'!Q23</f>
        <v>0.35416666666666669</v>
      </c>
      <c r="F23" s="18">
        <f>'Протокол НОИТ-long'!R23</f>
        <v>0.36805555555555558</v>
      </c>
    </row>
    <row r="24" spans="1:6" ht="40.15" customHeight="1" x14ac:dyDescent="0.25">
      <c r="A24" s="17">
        <f>'Протокол НОИТ-long'!A24</f>
        <v>20</v>
      </c>
      <c r="B24" s="60">
        <f>'Протокол НОИТ-long'!B24</f>
        <v>231</v>
      </c>
      <c r="C24" s="17" t="str">
        <f>'Протокол НОИТ-long'!C24</f>
        <v>МнемоТренинг</v>
      </c>
      <c r="D24" s="17" t="str">
        <f>'Протокол НОИТ-long'!D24</f>
        <v>Мултимедийни приложения</v>
      </c>
      <c r="E24" s="18">
        <f>'Протокол НОИТ-long'!Q24</f>
        <v>0.36805555555555558</v>
      </c>
      <c r="F24" s="18">
        <f>'Протокол НОИТ-long'!R24</f>
        <v>0.38194444444444448</v>
      </c>
    </row>
    <row r="25" spans="1:6" ht="40.15" customHeight="1" x14ac:dyDescent="0.25">
      <c r="A25" s="17">
        <f>'Протокол НОИТ-long'!A25</f>
        <v>21</v>
      </c>
      <c r="B25" s="60">
        <f>'Протокол НОИТ-long'!B25</f>
        <v>838</v>
      </c>
      <c r="C25" s="17" t="str">
        <f>'Протокол НОИТ-long'!C25</f>
        <v>Интерактивен пътеводител</v>
      </c>
      <c r="D25" s="17" t="str">
        <f>'Протокол НОИТ-long'!D25</f>
        <v>Мултимедийни приложения</v>
      </c>
      <c r="E25" s="18">
        <f>'Протокол НОИТ-long'!Q25</f>
        <v>0.38194444444444448</v>
      </c>
      <c r="F25" s="18">
        <f>'Протокол НОИТ-long'!R25</f>
        <v>0.39583333333333337</v>
      </c>
    </row>
    <row r="26" spans="1:6" ht="40.15" customHeight="1" x14ac:dyDescent="0.25">
      <c r="A26" s="17">
        <f>'Протокол НОИТ-long'!A26</f>
        <v>22</v>
      </c>
      <c r="B26" s="60">
        <f>'Протокол НОИТ-long'!B26</f>
        <v>229</v>
      </c>
      <c r="C26" s="17" t="str">
        <f>'Протокол НОИТ-long'!C26</f>
        <v>БинМапс</v>
      </c>
      <c r="D26" s="17" t="str">
        <f>'Протокол НОИТ-long'!D26</f>
        <v>Софтуерни приложения</v>
      </c>
      <c r="E26" s="18">
        <f>'Протокол НОИТ-long'!Q26</f>
        <v>0.39583333333333337</v>
      </c>
      <c r="F26" s="18">
        <f>'Протокол НОИТ-long'!R26</f>
        <v>0.40972222222222227</v>
      </c>
    </row>
    <row r="27" spans="1:6" ht="40.15" customHeight="1" x14ac:dyDescent="0.25">
      <c r="A27" s="17">
        <f>'Протокол НОИТ-long'!A27</f>
        <v>23</v>
      </c>
      <c r="B27" s="60">
        <f>'Протокол НОИТ-long'!B27</f>
        <v>232</v>
      </c>
      <c r="C27" s="17" t="str">
        <f>'Протокол НОИТ-long'!C27</f>
        <v>Криптомайнд</v>
      </c>
      <c r="D27" s="17" t="str">
        <f>'Протокол НОИТ-long'!D27</f>
        <v>Софтуерни приложения</v>
      </c>
      <c r="E27" s="18">
        <f>'Протокол НОИТ-long'!Q27</f>
        <v>0.40972222222222227</v>
      </c>
      <c r="F27" s="18">
        <f>'Протокол НОИТ-long'!R27</f>
        <v>0.42361111111111116</v>
      </c>
    </row>
    <row r="28" spans="1:6" ht="40.15" customHeight="1" x14ac:dyDescent="0.25">
      <c r="A28" s="17">
        <f>'Протокол НОИТ-long'!A28</f>
        <v>24</v>
      </c>
      <c r="B28" s="60">
        <f>'Протокол НОИТ-long'!B28</f>
        <v>317</v>
      </c>
      <c r="C28" s="17" t="str">
        <f>'Протокол НОИТ-long'!C28</f>
        <v>Еразъм Атлас</v>
      </c>
      <c r="D28" s="17" t="str">
        <f>'Протокол НОИТ-long'!D28</f>
        <v>Разпределени приложения</v>
      </c>
      <c r="E28" s="18">
        <f>'Протокол НОИТ-long'!Q28</f>
        <v>0.42361111111111116</v>
      </c>
      <c r="F28" s="18">
        <f>'Протокол НОИТ-long'!R28</f>
        <v>0.43750000000000006</v>
      </c>
    </row>
    <row r="29" spans="1:6" ht="40.15" customHeight="1" x14ac:dyDescent="0.25">
      <c r="A29" s="17">
        <f>'Протокол НОИТ-long'!A29</f>
        <v>25</v>
      </c>
      <c r="B29" s="60">
        <f>'Протокол НОИТ-long'!B29</f>
        <v>349</v>
      </c>
      <c r="C29" s="17" t="str">
        <f>'Протокол НОИТ-long'!C29</f>
        <v>Българикон</v>
      </c>
      <c r="D29" s="17" t="str">
        <f>'Протокол НОИТ-long'!D29</f>
        <v>Разпределени приложения</v>
      </c>
      <c r="E29" s="18">
        <f>'Протокол НОИТ-long'!Q29</f>
        <v>0.43750000000000006</v>
      </c>
      <c r="F29" s="18">
        <f>'Протокол НОИТ-long'!R29</f>
        <v>0.45138888888888895</v>
      </c>
    </row>
    <row r="30" spans="1:6" ht="40.15" customHeight="1" x14ac:dyDescent="0.25">
      <c r="A30" s="17">
        <f>'Протокол НОИТ-long'!A30</f>
        <v>26</v>
      </c>
      <c r="B30" s="60">
        <f>'Протокол НОИТ-long'!B30</f>
        <v>350</v>
      </c>
      <c r="C30" s="17" t="str">
        <f>'Протокол НОИТ-long'!C30</f>
        <v>ГеномЛаб</v>
      </c>
      <c r="D30" s="17" t="str">
        <f>'Протокол НОИТ-long'!D30</f>
        <v>Разпределени приложения</v>
      </c>
      <c r="E30" s="18">
        <f>'Протокол НОИТ-long'!Q30</f>
        <v>0.45138888888888895</v>
      </c>
      <c r="F30" s="18">
        <f>'Протокол НОИТ-long'!R30</f>
        <v>0.46527777777777785</v>
      </c>
    </row>
    <row r="31" spans="1:6" ht="40.15" customHeight="1" x14ac:dyDescent="0.25">
      <c r="A31" s="17">
        <f>'Протокол НОИТ-long'!A31</f>
        <v>27</v>
      </c>
      <c r="B31" s="60">
        <f>'Протокол НОИТ-long'!B31</f>
        <v>609</v>
      </c>
      <c r="C31" s="17" t="str">
        <f>'Протокол НОИТ-long'!C31</f>
        <v>СнимAI</v>
      </c>
      <c r="D31" s="17" t="str">
        <f>'Протокол НОИТ-long'!D31</f>
        <v>Разпределени приложения</v>
      </c>
      <c r="E31" s="18">
        <f>'Протокол НОИТ-long'!Q31</f>
        <v>0.46527777777777785</v>
      </c>
      <c r="F31" s="18">
        <f>'Протокол НОИТ-long'!R31</f>
        <v>0.47916666666666674</v>
      </c>
    </row>
    <row r="32" spans="1:6" ht="40.15" customHeight="1" x14ac:dyDescent="0.25">
      <c r="A32" s="17">
        <f>'Протокол НОИТ-long'!A32</f>
        <v>28</v>
      </c>
      <c r="B32" s="60">
        <f>'Протокол НОИТ-long'!B32</f>
        <v>262</v>
      </c>
      <c r="C32" s="17" t="str">
        <f>'Протокол НОИТ-long'!C32</f>
        <v>MorningStar Bank</v>
      </c>
      <c r="D32" s="17" t="str">
        <f>'Протокол НОИТ-long'!D32</f>
        <v>Роботика и изкуствен интелект (ИИ)</v>
      </c>
      <c r="E32" s="18">
        <f>'Протокол НОИТ-long'!Q32</f>
        <v>0.47916666666666674</v>
      </c>
      <c r="F32" s="18">
        <f>'Протокол НОИТ-long'!R32</f>
        <v>0.49305555555555564</v>
      </c>
    </row>
    <row r="33" spans="1:6" ht="40.15" customHeight="1" x14ac:dyDescent="0.25">
      <c r="A33" s="17">
        <f>'Протокол НОИТ-long'!A33</f>
        <v>29</v>
      </c>
      <c r="B33" s="60">
        <f>'Протокол НОИТ-long'!B33</f>
        <v>351</v>
      </c>
      <c r="C33" s="17" t="str">
        <f>'Протокол НОИТ-long'!C33</f>
        <v>АсетИнсайт</v>
      </c>
      <c r="D33" s="17" t="str">
        <f>'Протокол НОИТ-long'!D33</f>
        <v>Роботика и изкуствен интелект (ИИ)</v>
      </c>
      <c r="E33" s="18">
        <f>'Протокол НОИТ-long'!Q33</f>
        <v>0.49305555555555564</v>
      </c>
      <c r="F33" s="18">
        <f>'Протокол НОИТ-long'!R33</f>
        <v>0.50694444444444453</v>
      </c>
    </row>
    <row r="34" spans="1:6" ht="40.15" customHeight="1" x14ac:dyDescent="0.25">
      <c r="A34" s="17">
        <f>'Протокол НОИТ-long'!A34</f>
        <v>30</v>
      </c>
      <c r="B34" s="60">
        <f>'Протокол НОИТ-long'!B34</f>
        <v>584</v>
      </c>
      <c r="C34" s="17" t="str">
        <f>'Протокол НОИТ-long'!C34</f>
        <v>Кларифай</v>
      </c>
      <c r="D34" s="17" t="str">
        <f>'Протокол НОИТ-long'!D34</f>
        <v>Роботика и изкуствен интелект (ИИ)</v>
      </c>
      <c r="E34" s="18">
        <f>'Протокол НОИТ-long'!Q34</f>
        <v>0.50694444444444453</v>
      </c>
      <c r="F34" s="18">
        <f>'Протокол НОИТ-long'!R34</f>
        <v>0.52083333333333337</v>
      </c>
    </row>
    <row r="35" spans="1:6" ht="40.15" customHeight="1" x14ac:dyDescent="0.25">
      <c r="A35" s="17">
        <f>'Протокол НОИТ-long'!A35</f>
        <v>31</v>
      </c>
      <c r="B35" s="60">
        <f>'Протокол НОИТ-long'!B35</f>
        <v>666</v>
      </c>
      <c r="C35" s="17" t="str">
        <f>'Протокол НОИТ-long'!C35</f>
        <v>Айгис защита</v>
      </c>
      <c r="D35" s="17" t="str">
        <f>'Протокол НОИТ-long'!D35</f>
        <v>Роботика и изкуствен интелект (ИИ)</v>
      </c>
      <c r="E35" s="18">
        <f>'Протокол НОИТ-long'!Q35</f>
        <v>0.52083333333333337</v>
      </c>
      <c r="F35" s="18">
        <f>'Протокол НОИТ-long'!R35</f>
        <v>0.53472222222222221</v>
      </c>
    </row>
    <row r="36" spans="1:6" ht="40.15" customHeight="1" x14ac:dyDescent="0.25">
      <c r="A36" s="17">
        <f>'Протокол НОИТ-long'!A36</f>
        <v>32</v>
      </c>
      <c r="B36" s="60">
        <f>'Протокол НОИТ-long'!B36</f>
        <v>695</v>
      </c>
      <c r="C36" s="17" t="str">
        <f>'Протокол НОИТ-long'!C36</f>
        <v>Ноктис</v>
      </c>
      <c r="D36" s="17" t="str">
        <f>'Протокол НОИТ-long'!D36</f>
        <v>Роботика и изкуствен интелект (ИИ)</v>
      </c>
      <c r="E36" s="18">
        <f>'Протокол НОИТ-long'!Q36</f>
        <v>0.5625</v>
      </c>
      <c r="F36" s="18">
        <f>'Протокол НОИТ-long'!R36</f>
        <v>0.57638888888888884</v>
      </c>
    </row>
    <row r="37" spans="1:6" ht="40.15" customHeight="1" x14ac:dyDescent="0.25">
      <c r="A37" s="17">
        <f>'Протокол НОИТ-long'!A37</f>
        <v>33</v>
      </c>
      <c r="B37" s="60">
        <f>'Протокол НОИТ-long'!B37</f>
        <v>352</v>
      </c>
      <c r="C37" s="17" t="str">
        <f>'Протокол НОИТ-long'!C37</f>
        <v>Планк до Омега</v>
      </c>
      <c r="D37" s="17" t="str">
        <f>'Протокол НОИТ-long'!D37</f>
        <v>Съвременни системи за визуална информация</v>
      </c>
      <c r="E37" s="18">
        <f>'Протокол НОИТ-long'!Q37</f>
        <v>0.57638888888888884</v>
      </c>
      <c r="F37" s="18">
        <f>'Протокол НОИТ-long'!R37</f>
        <v>0.59027777777777768</v>
      </c>
    </row>
    <row r="38" spans="1:6" ht="40.15" customHeight="1" x14ac:dyDescent="0.25">
      <c r="A38" s="17">
        <f>'Протокол НОИТ-long'!A38</f>
        <v>34</v>
      </c>
      <c r="B38" s="60">
        <f>'Протокол НОИТ-long'!B38</f>
        <v>364</v>
      </c>
      <c r="C38" s="17" t="str">
        <f>'Протокол НОИТ-long'!C38</f>
        <v>PlannerX</v>
      </c>
      <c r="D38" s="17" t="str">
        <f>'Протокол НОИТ-long'!D38</f>
        <v>Съвременни системи за визуална информация</v>
      </c>
      <c r="E38" s="18">
        <f>'Протокол НОИТ-long'!Q38</f>
        <v>0.59027777777777768</v>
      </c>
      <c r="F38" s="18">
        <f>'Протокол НОИТ-long'!R38</f>
        <v>0.60416666666666652</v>
      </c>
    </row>
  </sheetData>
  <mergeCells count="3">
    <mergeCell ref="A2:F2"/>
    <mergeCell ref="A1:F1"/>
    <mergeCell ref="A22:F2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headerFooter>
    <oddFooter>&amp;R&amp;P/&amp;N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Стара Загора</vt:lpstr>
      <vt:lpstr>MON</vt:lpstr>
      <vt:lpstr>Протокол НОИТ-long</vt:lpstr>
      <vt:lpstr>Протокол НОИТ-short</vt:lpstr>
      <vt:lpstr>График за печат (PDF)</vt:lpstr>
      <vt:lpstr>'График за печат (PDF)'!Print_Titles</vt:lpstr>
      <vt:lpstr>'Протокол НОИТ-short'!Print_Titles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Krassen</dc:creator>
  <cp:lastModifiedBy>2400102: ППМГ "Гео Милев" - Стара Загора</cp:lastModifiedBy>
  <cp:lastPrinted>2026-01-08T09:43:55Z</cp:lastPrinted>
  <dcterms:created xsi:type="dcterms:W3CDTF">2023-12-13T17:04:50Z</dcterms:created>
  <dcterms:modified xsi:type="dcterms:W3CDTF">2026-02-13T13:02:12Z</dcterms:modified>
</cp:coreProperties>
</file>